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住まい・まちづくり課\03簡易水道・下水道係\02下水道\★市山\★★令和４年度\R4（R3年度分）経営比較分析表（R5.1.10県から照会）\入善町下水道\"/>
    </mc:Choice>
  </mc:AlternateContent>
  <workbookProtection workbookAlgorithmName="SHA-512" workbookHashValue="NUu/LltIwAEp7l6a3jdvAuABCtwzm/Y438oTYAEpgCTomt/HIwFa+ODZWICVzvuLtndScnaHvxy763vZdsMx2Q==" workbookSaltValue="G7sDSxffi9DY75hudmfaSw==" workbookSpinCount="100000" lockStructure="1"/>
  <bookViews>
    <workbookView xWindow="0" yWindow="0" windowWidth="20490" windowHeight="715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R6" i="5"/>
  <c r="AD10" i="4" s="1"/>
  <c r="Q6" i="5"/>
  <c r="W10" i="4" s="1"/>
  <c r="P6" i="5"/>
  <c r="P10" i="4" s="1"/>
  <c r="O6" i="5"/>
  <c r="N6" i="5"/>
  <c r="B10" i="4" s="1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I86" i="4"/>
  <c r="E86" i="4"/>
  <c r="AT10" i="4"/>
  <c r="AL10" i="4"/>
  <c r="I10" i="4"/>
  <c r="AL8" i="4"/>
  <c r="P8" i="4"/>
  <c r="I8" i="4"/>
</calcChain>
</file>

<file path=xl/sharedStrings.xml><?xml version="1.0" encoding="utf-8"?>
<sst xmlns="http://schemas.openxmlformats.org/spreadsheetml/2006/main" count="236" uniqueCount="121">
  <si>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</si>
  <si>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</si>
  <si>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</si>
  <si>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</si>
  <si>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</si>
  <si>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</si>
  <si>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</si>
  <si>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</si>
  <si>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</si>
  <si>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</si>
  <si>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</si>
  <si>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</si>
  <si>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</si>
  <si>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</si>
  <si>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</si>
  <si>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</si>
  <si>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</si>
  <si>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</si>
  <si>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</si>
  <si>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</si>
  <si>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</si>
  <si>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</si>
  <si>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</si>
  <si>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</si>
  <si>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</si>
  <si>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</si>
  <si>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</si>
  <si>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</si>
  <si>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</si>
  <si>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</si>
  <si>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</si>
  <si>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</si>
  <si>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</si>
  <si>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</si>
  <si>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</si>
  <si>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</si>
  <si>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</si>
  <si>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</si>
  <si>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</si>
  <si>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</si>
  <si>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</si>
  <si>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</si>
  <si>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</si>
  <si>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</si>
  <si>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</si>
  <si>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</si>
  <si>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</si>
  <si>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</si>
  <si>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</si>
  <si>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</si>
  <si>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</si>
  <si>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</si>
  <si>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</si>
  <si>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</si>
  <si>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</si>
  <si>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</si>
  <si>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</si>
  <si>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</si>
  <si>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</si>
  <si>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</si>
  <si>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</si>
  <si>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</si>
  <si>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</si>
  <si>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</si>
  <si>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</si>
  <si>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</si>
  <si>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</si>
  <si>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</si>
  <si>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</si>
  <si>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</si>
  <si>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</si>
  <si>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</si>
  <si>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</si>
  <si>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</si>
  <si>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</si>
  <si>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</si>
  <si>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</si>
  <si>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</si>
  <si>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</si>
  <si>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</si>
  <si>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</si>
  <si>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</si>
  <si>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</si>
  <si>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</si>
  <si>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</si>
  <si>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</si>
  <si>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</si>
  <si>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</si>
  <si>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</si>
  <si>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</si>
  <si>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</si>
  <si>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</si>
  <si>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</si>
  <si>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</si>
  <si>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</si>
  <si>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</si>
  <si>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</si>
  <si>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</si>
  <si>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富山県　入善町</t>
  </si>
  <si>
    <t>法非適用</t>
  </si>
  <si>
    <t>下水道事業</t>
  </si>
  <si>
    <t>公共下水道</t>
  </si>
  <si>
    <t>Cc2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</si>
  <si>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</si>
  <si>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</si>
  <si>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</si>
  <si>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</si>
  <si>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</si>
  <si>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</si>
  <si>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</si>
  <si>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</si>
  <si>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</si>
  <si>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</si>
  <si>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</si>
  <si>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</si>
  <si>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</si>
  <si>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</si>
  <si>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</si>
  <si>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
　下水道整備に伴う地方債償還金が大きいため、数値は100％未満の状況である。R8年ごろが償還ピークであり、同様の傾向が続く見込である。
④企業債残高対事業規模比率
　料金収入に対して資本費の負担が大きい状態である。H26年度から資本費平準化債を活用し、償還額をコントロールしながら計画的な償還に努める。
⑤経費回収率
　使用料収入は前年度と比較してほぼ横ばいであるが、人口減少に伴う収入減等により経費回収率の悪化が懸念される。
⑥汚水処理原価
　地方債償還額の増加による汚水処理原価の悪化が懸念される。
⑦施設利用率
　人口減少とともに微減～横ばい傾向にある。
⑧水洗化率
　集合住宅や市街地など比較的人口密度が高いエリアであり、横ばい～微増傾向にある。
　</t>
    <rPh sb="284" eb="285">
      <t>ヨコ</t>
    </rPh>
    <phoneticPr fontId="4"/>
  </si>
  <si>
    <t>　本町の下水道事業は平成13年に供用開始し、21年程度経過している。
■管きょ
　管きょの耐用年数は50～75年程度を見込んでおり、しばらくは老朽化に伴う大規模な更新は見込んでいない。
■処理場施設
　長寿命化計画に基づき、耐用年数を迎えた電気・機械設備を中心に順次行っている。
■その他
　下水道事業全体の経営改善の取組みとして、将来的な更新コストや維持管理コストの削減を目的として、R1年度において、農業集落排水処理施設を廃止し、公共下水道処理施設に接続した。</t>
    <rPh sb="198" eb="200">
      <t>ネンド</t>
    </rPh>
    <phoneticPr fontId="4"/>
  </si>
  <si>
    <t>経営戦略：H29.1策定済
　経営戦略に掲げる、重点課題とアクションプランを確実に実行し、経営改善に努める。
　アクションプランのうち、平成29年度から下水道の本管延伸の抑制、他自治体の汚水受入による余剰能力の活用、将来的な事業統合を見据えた会計統合などが実行済みである。
　今後は、事業統合など更なるコスト縮減に努めるとともに、適正な使用料水準の検討など、下水道事業のあり方について引続き検討を進める。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</si>
</sst>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6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0" fontId="15" fillId="0" borderId="6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 applyProtection="1">
      <alignment horizontal="left" vertical="top" wrapText="1"/>
      <protection locked="0"/>
    </xf>
    <xf numFmtId="0" fontId="15" fillId="0" borderId="7" xfId="0" applyFont="1" applyBorder="1" applyAlignment="1" applyProtection="1">
      <alignment horizontal="left" vertical="top" wrapText="1"/>
      <protection locked="0"/>
    </xf>
    <xf numFmtId="0" fontId="15" fillId="0" borderId="8" xfId="0" applyFont="1" applyBorder="1" applyAlignment="1" applyProtection="1">
      <alignment horizontal="left" vertical="top" wrapText="1"/>
      <protection locked="0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5" fillId="0" borderId="9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987-4663-92B3-24D81FD52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0.16</c:v>
                </c:pt>
                <c:pt idx="1">
                  <c:v>0.13</c:v>
                </c:pt>
                <c:pt idx="2">
                  <c:v>0.15</c:v>
                </c:pt>
                <c:pt idx="3">
                  <c:v>1.65</c:v>
                </c:pt>
                <c:pt idx="4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987-4663-92B3-24D81FD52F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59.57</c:v>
                </c:pt>
                <c:pt idx="1">
                  <c:v>58</c:v>
                </c:pt>
                <c:pt idx="2">
                  <c:v>57.4</c:v>
                </c:pt>
                <c:pt idx="3">
                  <c:v>61.99</c:v>
                </c:pt>
                <c:pt idx="4">
                  <c:v>61.08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C5D-4DA9-B9B7-07AD5A700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53.5</c:v>
                </c:pt>
                <c:pt idx="1">
                  <c:v>52.58</c:v>
                </c:pt>
                <c:pt idx="2">
                  <c:v>50.94</c:v>
                </c:pt>
                <c:pt idx="3">
                  <c:v>50.53</c:v>
                </c:pt>
                <c:pt idx="4">
                  <c:v>51.42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C5D-4DA9-B9B7-07AD5A700D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86.17</c:v>
                </c:pt>
                <c:pt idx="1">
                  <c:v>87.22</c:v>
                </c:pt>
                <c:pt idx="2">
                  <c:v>88.69</c:v>
                </c:pt>
                <c:pt idx="3">
                  <c:v>88.9</c:v>
                </c:pt>
                <c:pt idx="4">
                  <c:v>88.81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A9-435B-87B9-C55B3CBB9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83.51</c:v>
                </c:pt>
                <c:pt idx="1">
                  <c:v>83.02</c:v>
                </c:pt>
                <c:pt idx="2">
                  <c:v>82.55</c:v>
                </c:pt>
                <c:pt idx="3">
                  <c:v>82.08</c:v>
                </c:pt>
                <c:pt idx="4">
                  <c:v>81.34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A9-435B-87B9-C55B3CBB9D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83.63</c:v>
                </c:pt>
                <c:pt idx="1">
                  <c:v>72.44</c:v>
                </c:pt>
                <c:pt idx="2">
                  <c:v>59.5</c:v>
                </c:pt>
                <c:pt idx="3">
                  <c:v>68.23</c:v>
                </c:pt>
                <c:pt idx="4">
                  <c:v>74.33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5F-43D6-B1D0-8CCB53428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5F-43D6-B1D0-8CCB534281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C5-4021-B747-E9419F70E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C5-4021-B747-E9419F70E2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60-4FC3-97E8-F6A55B907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60-4FC3-97E8-F6A55B9074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E69-4FF4-9488-3D09F3AAA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E69-4FF4-9488-3D09F3AAAF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7D-449C-9245-9A3431CEC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7D-449C-9245-9A3431CEC0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3129.19</c:v>
                </c:pt>
                <c:pt idx="1">
                  <c:v>3027.93</c:v>
                </c:pt>
                <c:pt idx="2">
                  <c:v>2912.06</c:v>
                </c:pt>
                <c:pt idx="3">
                  <c:v>2787.53</c:v>
                </c:pt>
                <c:pt idx="4">
                  <c:v>2715.58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54-41FC-B1AF-98A9466BE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966.33</c:v>
                </c:pt>
                <c:pt idx="1">
                  <c:v>958.81</c:v>
                </c:pt>
                <c:pt idx="2">
                  <c:v>1001.3</c:v>
                </c:pt>
                <c:pt idx="3">
                  <c:v>1050.51</c:v>
                </c:pt>
                <c:pt idx="4">
                  <c:v>1102.01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454-41FC-B1AF-98A9466BE2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95.96</c:v>
                </c:pt>
                <c:pt idx="1">
                  <c:v>95.91</c:v>
                </c:pt>
                <c:pt idx="2">
                  <c:v>96.31</c:v>
                </c:pt>
                <c:pt idx="3">
                  <c:v>96.29</c:v>
                </c:pt>
                <c:pt idx="4">
                  <c:v>96.41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EE-4731-9714-1C2C44549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81.739999999999995</c:v>
                </c:pt>
                <c:pt idx="1">
                  <c:v>82.88</c:v>
                </c:pt>
                <c:pt idx="2">
                  <c:v>81.88</c:v>
                </c:pt>
                <c:pt idx="3">
                  <c:v>82.65</c:v>
                </c:pt>
                <c:pt idx="4">
                  <c:v>82.55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CEE-4731-9714-1C2C445492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174.22</c:v>
                </c:pt>
                <c:pt idx="1">
                  <c:v>177.45</c:v>
                </c:pt>
                <c:pt idx="2">
                  <c:v>180.47</c:v>
                </c:pt>
                <c:pt idx="3">
                  <c:v>178.34</c:v>
                </c:pt>
                <c:pt idx="4">
                  <c:v>183.22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9A-444C-A1DB-BFCBEB40C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194.31</c:v>
                </c:pt>
                <c:pt idx="1">
                  <c:v>190.99</c:v>
                </c:pt>
                <c:pt idx="2">
                  <c:v>187.55</c:v>
                </c:pt>
                <c:pt idx="3">
                  <c:v>186.3</c:v>
                </c:pt>
                <c:pt idx="4">
                  <c:v>188.38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A9A-444C-A1DB-BFCBEB40CE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【669.12】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【95.72】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【59.99】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【134.98】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【99.73】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G49" zoomScaleNormal="100" workbookViewId="0">
      <selection activeCell="CA78" sqref="CA78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9" t="s">
        <v>0</v>
      </c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  <c r="Z2" s="69"/>
      <c r="AA2" s="69"/>
      <c r="AB2" s="69"/>
      <c r="AC2" s="69"/>
      <c r="AD2" s="69"/>
      <c r="AE2" s="69"/>
      <c r="AF2" s="69"/>
      <c r="AG2" s="69"/>
      <c r="AH2" s="69"/>
      <c r="AI2" s="69"/>
      <c r="AJ2" s="69"/>
      <c r="AK2" s="69"/>
      <c r="AL2" s="69"/>
      <c r="AM2" s="69"/>
      <c r="AN2" s="69"/>
      <c r="AO2" s="69"/>
      <c r="AP2" s="69"/>
      <c r="AQ2" s="69"/>
      <c r="AR2" s="69"/>
      <c r="AS2" s="69"/>
      <c r="AT2" s="69"/>
      <c r="AU2" s="69"/>
      <c r="AV2" s="69"/>
      <c r="AW2" s="69"/>
      <c r="AX2" s="69"/>
      <c r="AY2" s="69"/>
      <c r="AZ2" s="69"/>
      <c r="BA2" s="69"/>
      <c r="BB2" s="69"/>
      <c r="BC2" s="69"/>
      <c r="BD2" s="69"/>
      <c r="BE2" s="69"/>
      <c r="BF2" s="69"/>
      <c r="BG2" s="69"/>
      <c r="BH2" s="69"/>
      <c r="BI2" s="69"/>
      <c r="BJ2" s="69"/>
      <c r="BK2" s="69"/>
      <c r="BL2" s="69"/>
      <c r="BM2" s="69"/>
      <c r="BN2" s="69"/>
      <c r="BO2" s="69"/>
      <c r="BP2" s="69"/>
      <c r="BQ2" s="69"/>
      <c r="BR2" s="69"/>
      <c r="BS2" s="69"/>
      <c r="BT2" s="69"/>
      <c r="BU2" s="69"/>
      <c r="BV2" s="69"/>
      <c r="BW2" s="69"/>
      <c r="BX2" s="69"/>
      <c r="BY2" s="69"/>
      <c r="BZ2" s="69"/>
    </row>
    <row r="3" spans="1:78" ht="9.75" customHeight="1" x14ac:dyDescent="0.15">
      <c r="A3" s="2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69"/>
      <c r="BW3" s="69"/>
      <c r="BX3" s="69"/>
      <c r="BY3" s="69"/>
      <c r="BZ3" s="69"/>
    </row>
    <row r="4" spans="1:78" ht="9.75" customHeight="1" x14ac:dyDescent="0.15">
      <c r="A4" s="2"/>
      <c r="B4" s="69"/>
      <c r="C4" s="69"/>
      <c r="D4" s="69"/>
      <c r="E4" s="69"/>
      <c r="F4" s="69"/>
      <c r="G4" s="69"/>
      <c r="H4" s="69"/>
      <c r="I4" s="69"/>
      <c r="J4" s="69"/>
      <c r="K4" s="69"/>
      <c r="L4" s="69"/>
      <c r="M4" s="69"/>
      <c r="N4" s="69"/>
      <c r="O4" s="69"/>
      <c r="P4" s="69"/>
      <c r="Q4" s="69"/>
      <c r="R4" s="69"/>
      <c r="S4" s="69"/>
      <c r="T4" s="69"/>
      <c r="U4" s="69"/>
      <c r="V4" s="69"/>
      <c r="W4" s="69"/>
      <c r="X4" s="69"/>
      <c r="Y4" s="69"/>
      <c r="Z4" s="69"/>
      <c r="AA4" s="69"/>
      <c r="AB4" s="69"/>
      <c r="AC4" s="69"/>
      <c r="AD4" s="69"/>
      <c r="AE4" s="69"/>
      <c r="AF4" s="69"/>
      <c r="AG4" s="69"/>
      <c r="AH4" s="69"/>
      <c r="AI4" s="69"/>
      <c r="AJ4" s="69"/>
      <c r="AK4" s="69"/>
      <c r="AL4" s="69"/>
      <c r="AM4" s="69"/>
      <c r="AN4" s="69"/>
      <c r="AO4" s="69"/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  <c r="BG4" s="69"/>
      <c r="BH4" s="69"/>
      <c r="BI4" s="69"/>
      <c r="BJ4" s="69"/>
      <c r="BK4" s="69"/>
      <c r="BL4" s="69"/>
      <c r="BM4" s="69"/>
      <c r="BN4" s="69"/>
      <c r="BO4" s="69"/>
      <c r="BP4" s="69"/>
      <c r="BQ4" s="69"/>
      <c r="BR4" s="69"/>
      <c r="BS4" s="69"/>
      <c r="BT4" s="69"/>
      <c r="BU4" s="69"/>
      <c r="BV4" s="69"/>
      <c r="BW4" s="69"/>
      <c r="BX4" s="69"/>
      <c r="BY4" s="69"/>
      <c r="BZ4" s="69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0" t="str">
        <f>データ!H6</f>
        <v>富山県　入善町</v>
      </c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9" t="s">
        <v>1</v>
      </c>
      <c r="C7" s="59"/>
      <c r="D7" s="59"/>
      <c r="E7" s="59"/>
      <c r="F7" s="59"/>
      <c r="G7" s="59"/>
      <c r="H7" s="59"/>
      <c r="I7" s="59" t="s">
        <v>2</v>
      </c>
      <c r="J7" s="59"/>
      <c r="K7" s="59"/>
      <c r="L7" s="59"/>
      <c r="M7" s="59"/>
      <c r="N7" s="59"/>
      <c r="O7" s="59"/>
      <c r="P7" s="59" t="s">
        <v>3</v>
      </c>
      <c r="Q7" s="59"/>
      <c r="R7" s="59"/>
      <c r="S7" s="59"/>
      <c r="T7" s="59"/>
      <c r="U7" s="59"/>
      <c r="V7" s="59"/>
      <c r="W7" s="59" t="s">
        <v>4</v>
      </c>
      <c r="X7" s="59"/>
      <c r="Y7" s="59"/>
      <c r="Z7" s="59"/>
      <c r="AA7" s="59"/>
      <c r="AB7" s="59"/>
      <c r="AC7" s="59"/>
      <c r="AD7" s="59" t="s">
        <v>5</v>
      </c>
      <c r="AE7" s="59"/>
      <c r="AF7" s="59"/>
      <c r="AG7" s="59"/>
      <c r="AH7" s="59"/>
      <c r="AI7" s="59"/>
      <c r="AJ7" s="59"/>
      <c r="AK7" s="3"/>
      <c r="AL7" s="59" t="s">
        <v>6</v>
      </c>
      <c r="AM7" s="59"/>
      <c r="AN7" s="59"/>
      <c r="AO7" s="59"/>
      <c r="AP7" s="59"/>
      <c r="AQ7" s="59"/>
      <c r="AR7" s="59"/>
      <c r="AS7" s="59"/>
      <c r="AT7" s="59" t="s">
        <v>7</v>
      </c>
      <c r="AU7" s="59"/>
      <c r="AV7" s="59"/>
      <c r="AW7" s="59"/>
      <c r="AX7" s="59"/>
      <c r="AY7" s="59"/>
      <c r="AZ7" s="59"/>
      <c r="BA7" s="59"/>
      <c r="BB7" s="59" t="s">
        <v>8</v>
      </c>
      <c r="BC7" s="59"/>
      <c r="BD7" s="59"/>
      <c r="BE7" s="59"/>
      <c r="BF7" s="59"/>
      <c r="BG7" s="59"/>
      <c r="BH7" s="59"/>
      <c r="BI7" s="59"/>
      <c r="BJ7" s="3"/>
      <c r="BK7" s="3"/>
      <c r="BL7" s="62" t="s">
        <v>9</v>
      </c>
      <c r="BM7" s="63"/>
      <c r="BN7" s="63"/>
      <c r="BO7" s="63"/>
      <c r="BP7" s="63"/>
      <c r="BQ7" s="63"/>
      <c r="BR7" s="63"/>
      <c r="BS7" s="63"/>
      <c r="BT7" s="63"/>
      <c r="BU7" s="63"/>
      <c r="BV7" s="63"/>
      <c r="BW7" s="63"/>
      <c r="BX7" s="63"/>
      <c r="BY7" s="64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公共下水道</v>
      </c>
      <c r="Q8" s="65"/>
      <c r="R8" s="65"/>
      <c r="S8" s="65"/>
      <c r="T8" s="65"/>
      <c r="U8" s="65"/>
      <c r="V8" s="65"/>
      <c r="W8" s="65" t="str">
        <f>データ!L6</f>
        <v>Cc2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54">
        <f>データ!S6</f>
        <v>23576</v>
      </c>
      <c r="AM8" s="54"/>
      <c r="AN8" s="54"/>
      <c r="AO8" s="54"/>
      <c r="AP8" s="54"/>
      <c r="AQ8" s="54"/>
      <c r="AR8" s="54"/>
      <c r="AS8" s="54"/>
      <c r="AT8" s="53">
        <f>データ!T6</f>
        <v>71.25</v>
      </c>
      <c r="AU8" s="53"/>
      <c r="AV8" s="53"/>
      <c r="AW8" s="53"/>
      <c r="AX8" s="53"/>
      <c r="AY8" s="53"/>
      <c r="AZ8" s="53"/>
      <c r="BA8" s="53"/>
      <c r="BB8" s="53">
        <f>データ!U6</f>
        <v>330.89</v>
      </c>
      <c r="BC8" s="53"/>
      <c r="BD8" s="53"/>
      <c r="BE8" s="53"/>
      <c r="BF8" s="53"/>
      <c r="BG8" s="53"/>
      <c r="BH8" s="53"/>
      <c r="BI8" s="53"/>
      <c r="BJ8" s="3"/>
      <c r="BK8" s="3"/>
      <c r="BL8" s="67" t="s">
        <v>10</v>
      </c>
      <c r="BM8" s="68"/>
      <c r="BN8" s="57" t="s">
        <v>11</v>
      </c>
      <c r="BO8" s="57"/>
      <c r="BP8" s="57"/>
      <c r="BQ8" s="57"/>
      <c r="BR8" s="57"/>
      <c r="BS8" s="57"/>
      <c r="BT8" s="57"/>
      <c r="BU8" s="57"/>
      <c r="BV8" s="57"/>
      <c r="BW8" s="57"/>
      <c r="BX8" s="57"/>
      <c r="BY8" s="58"/>
    </row>
    <row r="9" spans="1:78" ht="18.75" customHeight="1" x14ac:dyDescent="0.15">
      <c r="A9" s="2"/>
      <c r="B9" s="59" t="s">
        <v>12</v>
      </c>
      <c r="C9" s="59"/>
      <c r="D9" s="59"/>
      <c r="E9" s="59"/>
      <c r="F9" s="59"/>
      <c r="G9" s="59"/>
      <c r="H9" s="59"/>
      <c r="I9" s="59" t="s">
        <v>13</v>
      </c>
      <c r="J9" s="59"/>
      <c r="K9" s="59"/>
      <c r="L9" s="59"/>
      <c r="M9" s="59"/>
      <c r="N9" s="59"/>
      <c r="O9" s="59"/>
      <c r="P9" s="59" t="s">
        <v>14</v>
      </c>
      <c r="Q9" s="59"/>
      <c r="R9" s="59"/>
      <c r="S9" s="59"/>
      <c r="T9" s="59"/>
      <c r="U9" s="59"/>
      <c r="V9" s="59"/>
      <c r="W9" s="59" t="s">
        <v>15</v>
      </c>
      <c r="X9" s="59"/>
      <c r="Y9" s="59"/>
      <c r="Z9" s="59"/>
      <c r="AA9" s="59"/>
      <c r="AB9" s="59"/>
      <c r="AC9" s="59"/>
      <c r="AD9" s="59" t="s">
        <v>16</v>
      </c>
      <c r="AE9" s="59"/>
      <c r="AF9" s="59"/>
      <c r="AG9" s="59"/>
      <c r="AH9" s="59"/>
      <c r="AI9" s="59"/>
      <c r="AJ9" s="59"/>
      <c r="AK9" s="3"/>
      <c r="AL9" s="59" t="s">
        <v>17</v>
      </c>
      <c r="AM9" s="59"/>
      <c r="AN9" s="59"/>
      <c r="AO9" s="59"/>
      <c r="AP9" s="59"/>
      <c r="AQ9" s="59"/>
      <c r="AR9" s="59"/>
      <c r="AS9" s="59"/>
      <c r="AT9" s="59" t="s">
        <v>18</v>
      </c>
      <c r="AU9" s="59"/>
      <c r="AV9" s="59"/>
      <c r="AW9" s="59"/>
      <c r="AX9" s="59"/>
      <c r="AY9" s="59"/>
      <c r="AZ9" s="59"/>
      <c r="BA9" s="59"/>
      <c r="BB9" s="59" t="s">
        <v>19</v>
      </c>
      <c r="BC9" s="59"/>
      <c r="BD9" s="59"/>
      <c r="BE9" s="59"/>
      <c r="BF9" s="59"/>
      <c r="BG9" s="59"/>
      <c r="BH9" s="59"/>
      <c r="BI9" s="59"/>
      <c r="BJ9" s="3"/>
      <c r="BK9" s="3"/>
      <c r="BL9" s="60" t="s">
        <v>20</v>
      </c>
      <c r="BM9" s="61"/>
      <c r="BN9" s="51" t="s">
        <v>21</v>
      </c>
      <c r="BO9" s="51"/>
      <c r="BP9" s="51"/>
      <c r="BQ9" s="51"/>
      <c r="BR9" s="51"/>
      <c r="BS9" s="51"/>
      <c r="BT9" s="51"/>
      <c r="BU9" s="51"/>
      <c r="BV9" s="51"/>
      <c r="BW9" s="51"/>
      <c r="BX9" s="51"/>
      <c r="BY9" s="52"/>
    </row>
    <row r="10" spans="1:78" ht="18.75" customHeight="1" x14ac:dyDescent="0.15">
      <c r="A10" s="2"/>
      <c r="B10" s="53" t="str">
        <f>データ!N6</f>
        <v>-</v>
      </c>
      <c r="C10" s="53"/>
      <c r="D10" s="53"/>
      <c r="E10" s="53"/>
      <c r="F10" s="53"/>
      <c r="G10" s="53"/>
      <c r="H10" s="53"/>
      <c r="I10" s="53" t="str">
        <f>データ!O6</f>
        <v>該当数値なし</v>
      </c>
      <c r="J10" s="53"/>
      <c r="K10" s="53"/>
      <c r="L10" s="53"/>
      <c r="M10" s="53"/>
      <c r="N10" s="53"/>
      <c r="O10" s="53"/>
      <c r="P10" s="53">
        <f>データ!P6</f>
        <v>24.44</v>
      </c>
      <c r="Q10" s="53"/>
      <c r="R10" s="53"/>
      <c r="S10" s="53"/>
      <c r="T10" s="53"/>
      <c r="U10" s="53"/>
      <c r="V10" s="53"/>
      <c r="W10" s="53">
        <f>データ!Q6</f>
        <v>85</v>
      </c>
      <c r="X10" s="53"/>
      <c r="Y10" s="53"/>
      <c r="Z10" s="53"/>
      <c r="AA10" s="53"/>
      <c r="AB10" s="53"/>
      <c r="AC10" s="53"/>
      <c r="AD10" s="54">
        <f>データ!R6</f>
        <v>3740</v>
      </c>
      <c r="AE10" s="54"/>
      <c r="AF10" s="54"/>
      <c r="AG10" s="54"/>
      <c r="AH10" s="54"/>
      <c r="AI10" s="54"/>
      <c r="AJ10" s="54"/>
      <c r="AK10" s="2"/>
      <c r="AL10" s="54">
        <f>データ!V6</f>
        <v>5727</v>
      </c>
      <c r="AM10" s="54"/>
      <c r="AN10" s="54"/>
      <c r="AO10" s="54"/>
      <c r="AP10" s="54"/>
      <c r="AQ10" s="54"/>
      <c r="AR10" s="54"/>
      <c r="AS10" s="54"/>
      <c r="AT10" s="53">
        <f>データ!W6</f>
        <v>1.74</v>
      </c>
      <c r="AU10" s="53"/>
      <c r="AV10" s="53"/>
      <c r="AW10" s="53"/>
      <c r="AX10" s="53"/>
      <c r="AY10" s="53"/>
      <c r="AZ10" s="53"/>
      <c r="BA10" s="53"/>
      <c r="BB10" s="53">
        <f>データ!X6</f>
        <v>3291.38</v>
      </c>
      <c r="BC10" s="53"/>
      <c r="BD10" s="53"/>
      <c r="BE10" s="53"/>
      <c r="BF10" s="53"/>
      <c r="BG10" s="53"/>
      <c r="BH10" s="53"/>
      <c r="BI10" s="53"/>
      <c r="BJ10" s="2"/>
      <c r="BK10" s="2"/>
      <c r="BL10" s="55" t="s">
        <v>22</v>
      </c>
      <c r="BM10" s="56"/>
      <c r="BN10" s="44" t="s">
        <v>23</v>
      </c>
      <c r="BO10" s="44"/>
      <c r="BP10" s="44"/>
      <c r="BQ10" s="44"/>
      <c r="BR10" s="44"/>
      <c r="BS10" s="44"/>
      <c r="BT10" s="44"/>
      <c r="BU10" s="44"/>
      <c r="BV10" s="44"/>
      <c r="BW10" s="44"/>
      <c r="BX10" s="44"/>
      <c r="BY10" s="45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6" t="s">
        <v>24</v>
      </c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7"/>
      <c r="BM13" s="47"/>
      <c r="BN13" s="47"/>
      <c r="BO13" s="47"/>
      <c r="BP13" s="47"/>
      <c r="BQ13" s="47"/>
      <c r="BR13" s="47"/>
      <c r="BS13" s="47"/>
      <c r="BT13" s="47"/>
      <c r="BU13" s="47"/>
      <c r="BV13" s="47"/>
      <c r="BW13" s="47"/>
      <c r="BX13" s="47"/>
      <c r="BY13" s="47"/>
      <c r="BZ13" s="47"/>
    </row>
    <row r="14" spans="1:78" ht="13.5" customHeight="1" x14ac:dyDescent="0.15">
      <c r="A14" s="2"/>
      <c r="B14" s="48" t="s">
        <v>25</v>
      </c>
      <c r="C14" s="49"/>
      <c r="D14" s="49"/>
      <c r="E14" s="49"/>
      <c r="F14" s="49"/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  <c r="AA14" s="49"/>
      <c r="AB14" s="49"/>
      <c r="AC14" s="49"/>
      <c r="AD14" s="49"/>
      <c r="AE14" s="49"/>
      <c r="AF14" s="49"/>
      <c r="AG14" s="49"/>
      <c r="AH14" s="49"/>
      <c r="AI14" s="49"/>
      <c r="AJ14" s="49"/>
      <c r="AK14" s="49"/>
      <c r="AL14" s="49"/>
      <c r="AM14" s="49"/>
      <c r="AN14" s="49"/>
      <c r="AO14" s="49"/>
      <c r="AP14" s="49"/>
      <c r="AQ14" s="49"/>
      <c r="AR14" s="49"/>
      <c r="AS14" s="49"/>
      <c r="AT14" s="49"/>
      <c r="AU14" s="49"/>
      <c r="AV14" s="49"/>
      <c r="AW14" s="49"/>
      <c r="AX14" s="49"/>
      <c r="AY14" s="49"/>
      <c r="AZ14" s="49"/>
      <c r="BA14" s="49"/>
      <c r="BB14" s="49"/>
      <c r="BC14" s="49"/>
      <c r="BD14" s="49"/>
      <c r="BE14" s="49"/>
      <c r="BF14" s="49"/>
      <c r="BG14" s="49"/>
      <c r="BH14" s="49"/>
      <c r="BI14" s="49"/>
      <c r="BJ14" s="50"/>
      <c r="BK14" s="2"/>
      <c r="BL14" s="37" t="s">
        <v>26</v>
      </c>
      <c r="BM14" s="38"/>
      <c r="BN14" s="38"/>
      <c r="BO14" s="38"/>
      <c r="BP14" s="38"/>
      <c r="BQ14" s="38"/>
      <c r="BR14" s="38"/>
      <c r="BS14" s="38"/>
      <c r="BT14" s="38"/>
      <c r="BU14" s="38"/>
      <c r="BV14" s="38"/>
      <c r="BW14" s="38"/>
      <c r="BX14" s="38"/>
      <c r="BY14" s="38"/>
      <c r="BZ14" s="39"/>
    </row>
    <row r="15" spans="1:78" ht="13.5" customHeight="1" x14ac:dyDescent="0.15">
      <c r="A15" s="2"/>
      <c r="B15" s="34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35"/>
      <c r="AO15" s="35"/>
      <c r="AP15" s="35"/>
      <c r="AQ15" s="35"/>
      <c r="AR15" s="35"/>
      <c r="AS15" s="35"/>
      <c r="AT15" s="35"/>
      <c r="AU15" s="35"/>
      <c r="AV15" s="35"/>
      <c r="AW15" s="35"/>
      <c r="AX15" s="35"/>
      <c r="AY15" s="35"/>
      <c r="AZ15" s="35"/>
      <c r="BA15" s="35"/>
      <c r="BB15" s="35"/>
      <c r="BC15" s="35"/>
      <c r="BD15" s="35"/>
      <c r="BE15" s="35"/>
      <c r="BF15" s="35"/>
      <c r="BG15" s="35"/>
      <c r="BH15" s="35"/>
      <c r="BI15" s="35"/>
      <c r="BJ15" s="36"/>
      <c r="BK15" s="2"/>
      <c r="BL15" s="40"/>
      <c r="BM15" s="41"/>
      <c r="BN15" s="41"/>
      <c r="BO15" s="41"/>
      <c r="BP15" s="41"/>
      <c r="BQ15" s="41"/>
      <c r="BR15" s="41"/>
      <c r="BS15" s="41"/>
      <c r="BT15" s="41"/>
      <c r="BU15" s="41"/>
      <c r="BV15" s="41"/>
      <c r="BW15" s="41"/>
      <c r="BX15" s="41"/>
      <c r="BY15" s="41"/>
      <c r="BZ15" s="42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79" t="s">
        <v>118</v>
      </c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79"/>
      <c r="BM17" s="80"/>
      <c r="BN17" s="80"/>
      <c r="BO17" s="80"/>
      <c r="BP17" s="80"/>
      <c r="BQ17" s="80"/>
      <c r="BR17" s="80"/>
      <c r="BS17" s="80"/>
      <c r="BT17" s="80"/>
      <c r="BU17" s="80"/>
      <c r="BV17" s="80"/>
      <c r="BW17" s="80"/>
      <c r="BX17" s="80"/>
      <c r="BY17" s="80"/>
      <c r="BZ17" s="8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79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79"/>
      <c r="BM19" s="80"/>
      <c r="BN19" s="80"/>
      <c r="BO19" s="80"/>
      <c r="BP19" s="80"/>
      <c r="BQ19" s="80"/>
      <c r="BR19" s="80"/>
      <c r="BS19" s="80"/>
      <c r="BT19" s="80"/>
      <c r="BU19" s="80"/>
      <c r="BV19" s="80"/>
      <c r="BW19" s="80"/>
      <c r="BX19" s="80"/>
      <c r="BY19" s="80"/>
      <c r="BZ19" s="8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79"/>
      <c r="BM20" s="80"/>
      <c r="BN20" s="80"/>
      <c r="BO20" s="80"/>
      <c r="BP20" s="80"/>
      <c r="BQ20" s="80"/>
      <c r="BR20" s="80"/>
      <c r="BS20" s="80"/>
      <c r="BT20" s="80"/>
      <c r="BU20" s="80"/>
      <c r="BV20" s="80"/>
      <c r="BW20" s="80"/>
      <c r="BX20" s="80"/>
      <c r="BY20" s="80"/>
      <c r="BZ20" s="8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79"/>
      <c r="BM21" s="80"/>
      <c r="BN21" s="80"/>
      <c r="BO21" s="80"/>
      <c r="BP21" s="80"/>
      <c r="BQ21" s="80"/>
      <c r="BR21" s="80"/>
      <c r="BS21" s="80"/>
      <c r="BT21" s="80"/>
      <c r="BU21" s="80"/>
      <c r="BV21" s="80"/>
      <c r="BW21" s="80"/>
      <c r="BX21" s="80"/>
      <c r="BY21" s="80"/>
      <c r="BZ21" s="8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79"/>
      <c r="BM22" s="80"/>
      <c r="BN22" s="80"/>
      <c r="BO22" s="80"/>
      <c r="BP22" s="80"/>
      <c r="BQ22" s="80"/>
      <c r="BR22" s="80"/>
      <c r="BS22" s="80"/>
      <c r="BT22" s="80"/>
      <c r="BU22" s="80"/>
      <c r="BV22" s="80"/>
      <c r="BW22" s="80"/>
      <c r="BX22" s="80"/>
      <c r="BY22" s="80"/>
      <c r="BZ22" s="8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79"/>
      <c r="BM23" s="80"/>
      <c r="BN23" s="80"/>
      <c r="BO23" s="80"/>
      <c r="BP23" s="80"/>
      <c r="BQ23" s="80"/>
      <c r="BR23" s="80"/>
      <c r="BS23" s="80"/>
      <c r="BT23" s="80"/>
      <c r="BU23" s="80"/>
      <c r="BV23" s="80"/>
      <c r="BW23" s="80"/>
      <c r="BX23" s="80"/>
      <c r="BY23" s="80"/>
      <c r="BZ23" s="8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79"/>
      <c r="BM24" s="80"/>
      <c r="BN24" s="80"/>
      <c r="BO24" s="80"/>
      <c r="BP24" s="80"/>
      <c r="BQ24" s="80"/>
      <c r="BR24" s="80"/>
      <c r="BS24" s="80"/>
      <c r="BT24" s="80"/>
      <c r="BU24" s="80"/>
      <c r="BV24" s="80"/>
      <c r="BW24" s="80"/>
      <c r="BX24" s="80"/>
      <c r="BY24" s="80"/>
      <c r="BZ24" s="8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79"/>
      <c r="BM25" s="80"/>
      <c r="BN25" s="80"/>
      <c r="BO25" s="80"/>
      <c r="BP25" s="80"/>
      <c r="BQ25" s="80"/>
      <c r="BR25" s="80"/>
      <c r="BS25" s="80"/>
      <c r="BT25" s="80"/>
      <c r="BU25" s="80"/>
      <c r="BV25" s="80"/>
      <c r="BW25" s="80"/>
      <c r="BX25" s="80"/>
      <c r="BY25" s="80"/>
      <c r="BZ25" s="8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79"/>
      <c r="BM26" s="80"/>
      <c r="BN26" s="80"/>
      <c r="BO26" s="80"/>
      <c r="BP26" s="80"/>
      <c r="BQ26" s="80"/>
      <c r="BR26" s="80"/>
      <c r="BS26" s="80"/>
      <c r="BT26" s="80"/>
      <c r="BU26" s="80"/>
      <c r="BV26" s="80"/>
      <c r="BW26" s="80"/>
      <c r="BX26" s="80"/>
      <c r="BY26" s="80"/>
      <c r="BZ26" s="8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79"/>
      <c r="BM27" s="80"/>
      <c r="BN27" s="80"/>
      <c r="BO27" s="80"/>
      <c r="BP27" s="80"/>
      <c r="BQ27" s="80"/>
      <c r="BR27" s="80"/>
      <c r="BS27" s="80"/>
      <c r="BT27" s="80"/>
      <c r="BU27" s="80"/>
      <c r="BV27" s="80"/>
      <c r="BW27" s="80"/>
      <c r="BX27" s="80"/>
      <c r="BY27" s="80"/>
      <c r="BZ27" s="8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79"/>
      <c r="BM28" s="80"/>
      <c r="BN28" s="80"/>
      <c r="BO28" s="80"/>
      <c r="BP28" s="80"/>
      <c r="BQ28" s="80"/>
      <c r="BR28" s="80"/>
      <c r="BS28" s="80"/>
      <c r="BT28" s="80"/>
      <c r="BU28" s="80"/>
      <c r="BV28" s="80"/>
      <c r="BW28" s="80"/>
      <c r="BX28" s="80"/>
      <c r="BY28" s="80"/>
      <c r="BZ28" s="8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79"/>
      <c r="BM29" s="80"/>
      <c r="BN29" s="80"/>
      <c r="BO29" s="80"/>
      <c r="BP29" s="80"/>
      <c r="BQ29" s="80"/>
      <c r="BR29" s="80"/>
      <c r="BS29" s="80"/>
      <c r="BT29" s="80"/>
      <c r="BU29" s="80"/>
      <c r="BV29" s="80"/>
      <c r="BW29" s="80"/>
      <c r="BX29" s="80"/>
      <c r="BY29" s="80"/>
      <c r="BZ29" s="8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79"/>
      <c r="BM30" s="80"/>
      <c r="BN30" s="80"/>
      <c r="BO30" s="80"/>
      <c r="BP30" s="80"/>
      <c r="BQ30" s="80"/>
      <c r="BR30" s="80"/>
      <c r="BS30" s="80"/>
      <c r="BT30" s="80"/>
      <c r="BU30" s="80"/>
      <c r="BV30" s="80"/>
      <c r="BW30" s="80"/>
      <c r="BX30" s="80"/>
      <c r="BY30" s="80"/>
      <c r="BZ30" s="8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79"/>
      <c r="BM31" s="80"/>
      <c r="BN31" s="80"/>
      <c r="BO31" s="80"/>
      <c r="BP31" s="80"/>
      <c r="BQ31" s="80"/>
      <c r="BR31" s="80"/>
      <c r="BS31" s="80"/>
      <c r="BT31" s="80"/>
      <c r="BU31" s="80"/>
      <c r="BV31" s="80"/>
      <c r="BW31" s="80"/>
      <c r="BX31" s="80"/>
      <c r="BY31" s="80"/>
      <c r="BZ31" s="8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79"/>
      <c r="BM32" s="80"/>
      <c r="BN32" s="80"/>
      <c r="BO32" s="80"/>
      <c r="BP32" s="80"/>
      <c r="BQ32" s="80"/>
      <c r="BR32" s="80"/>
      <c r="BS32" s="80"/>
      <c r="BT32" s="80"/>
      <c r="BU32" s="80"/>
      <c r="BV32" s="80"/>
      <c r="BW32" s="80"/>
      <c r="BX32" s="80"/>
      <c r="BY32" s="80"/>
      <c r="BZ32" s="8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79"/>
      <c r="BM33" s="80"/>
      <c r="BN33" s="80"/>
      <c r="BO33" s="80"/>
      <c r="BP33" s="80"/>
      <c r="BQ33" s="80"/>
      <c r="BR33" s="80"/>
      <c r="BS33" s="80"/>
      <c r="BT33" s="80"/>
      <c r="BU33" s="80"/>
      <c r="BV33" s="80"/>
      <c r="BW33" s="80"/>
      <c r="BX33" s="80"/>
      <c r="BY33" s="80"/>
      <c r="BZ33" s="8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79"/>
      <c r="BM34" s="80"/>
      <c r="BN34" s="80"/>
      <c r="BO34" s="80"/>
      <c r="BP34" s="80"/>
      <c r="BQ34" s="80"/>
      <c r="BR34" s="80"/>
      <c r="BS34" s="80"/>
      <c r="BT34" s="80"/>
      <c r="BU34" s="80"/>
      <c r="BV34" s="80"/>
      <c r="BW34" s="80"/>
      <c r="BX34" s="80"/>
      <c r="BY34" s="80"/>
      <c r="BZ34" s="8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79"/>
      <c r="BM35" s="80"/>
      <c r="BN35" s="80"/>
      <c r="BO35" s="80"/>
      <c r="BP35" s="80"/>
      <c r="BQ35" s="80"/>
      <c r="BR35" s="80"/>
      <c r="BS35" s="80"/>
      <c r="BT35" s="80"/>
      <c r="BU35" s="80"/>
      <c r="BV35" s="80"/>
      <c r="BW35" s="80"/>
      <c r="BX35" s="80"/>
      <c r="BY35" s="80"/>
      <c r="BZ35" s="8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79"/>
      <c r="BM36" s="80"/>
      <c r="BN36" s="80"/>
      <c r="BO36" s="80"/>
      <c r="BP36" s="80"/>
      <c r="BQ36" s="80"/>
      <c r="BR36" s="80"/>
      <c r="BS36" s="80"/>
      <c r="BT36" s="80"/>
      <c r="BU36" s="80"/>
      <c r="BV36" s="80"/>
      <c r="BW36" s="80"/>
      <c r="BX36" s="80"/>
      <c r="BY36" s="80"/>
      <c r="BZ36" s="8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79"/>
      <c r="BM37" s="80"/>
      <c r="BN37" s="80"/>
      <c r="BO37" s="80"/>
      <c r="BP37" s="80"/>
      <c r="BQ37" s="80"/>
      <c r="BR37" s="80"/>
      <c r="BS37" s="80"/>
      <c r="BT37" s="80"/>
      <c r="BU37" s="80"/>
      <c r="BV37" s="80"/>
      <c r="BW37" s="80"/>
      <c r="BX37" s="80"/>
      <c r="BY37" s="80"/>
      <c r="BZ37" s="8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79"/>
      <c r="BM38" s="80"/>
      <c r="BN38" s="80"/>
      <c r="BO38" s="80"/>
      <c r="BP38" s="80"/>
      <c r="BQ38" s="80"/>
      <c r="BR38" s="80"/>
      <c r="BS38" s="80"/>
      <c r="BT38" s="80"/>
      <c r="BU38" s="80"/>
      <c r="BV38" s="80"/>
      <c r="BW38" s="80"/>
      <c r="BX38" s="80"/>
      <c r="BY38" s="80"/>
      <c r="BZ38" s="8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79"/>
      <c r="BM39" s="80"/>
      <c r="BN39" s="80"/>
      <c r="BO39" s="80"/>
      <c r="BP39" s="80"/>
      <c r="BQ39" s="80"/>
      <c r="BR39" s="80"/>
      <c r="BS39" s="80"/>
      <c r="BT39" s="80"/>
      <c r="BU39" s="80"/>
      <c r="BV39" s="80"/>
      <c r="BW39" s="80"/>
      <c r="BX39" s="80"/>
      <c r="BY39" s="80"/>
      <c r="BZ39" s="8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79"/>
      <c r="BM40" s="80"/>
      <c r="BN40" s="80"/>
      <c r="BO40" s="80"/>
      <c r="BP40" s="80"/>
      <c r="BQ40" s="80"/>
      <c r="BR40" s="80"/>
      <c r="BS40" s="80"/>
      <c r="BT40" s="80"/>
      <c r="BU40" s="80"/>
      <c r="BV40" s="80"/>
      <c r="BW40" s="80"/>
      <c r="BX40" s="80"/>
      <c r="BY40" s="80"/>
      <c r="BZ40" s="8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79"/>
      <c r="BM41" s="80"/>
      <c r="BN41" s="80"/>
      <c r="BO41" s="80"/>
      <c r="BP41" s="80"/>
      <c r="BQ41" s="80"/>
      <c r="BR41" s="80"/>
      <c r="BS41" s="80"/>
      <c r="BT41" s="80"/>
      <c r="BU41" s="80"/>
      <c r="BV41" s="80"/>
      <c r="BW41" s="80"/>
      <c r="BX41" s="80"/>
      <c r="BY41" s="80"/>
      <c r="BZ41" s="8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79"/>
      <c r="BM42" s="80"/>
      <c r="BN42" s="80"/>
      <c r="BO42" s="80"/>
      <c r="BP42" s="80"/>
      <c r="BQ42" s="80"/>
      <c r="BR42" s="80"/>
      <c r="BS42" s="80"/>
      <c r="BT42" s="80"/>
      <c r="BU42" s="80"/>
      <c r="BV42" s="80"/>
      <c r="BW42" s="80"/>
      <c r="BX42" s="80"/>
      <c r="BY42" s="80"/>
      <c r="BZ42" s="8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79"/>
      <c r="BM43" s="80"/>
      <c r="BN43" s="80"/>
      <c r="BO43" s="80"/>
      <c r="BP43" s="80"/>
      <c r="BQ43" s="80"/>
      <c r="BR43" s="80"/>
      <c r="BS43" s="80"/>
      <c r="BT43" s="80"/>
      <c r="BU43" s="80"/>
      <c r="BV43" s="80"/>
      <c r="BW43" s="80"/>
      <c r="BX43" s="80"/>
      <c r="BY43" s="80"/>
      <c r="BZ43" s="8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82"/>
      <c r="BM44" s="83"/>
      <c r="BN44" s="83"/>
      <c r="BO44" s="83"/>
      <c r="BP44" s="83"/>
      <c r="BQ44" s="83"/>
      <c r="BR44" s="83"/>
      <c r="BS44" s="83"/>
      <c r="BT44" s="83"/>
      <c r="BU44" s="83"/>
      <c r="BV44" s="83"/>
      <c r="BW44" s="83"/>
      <c r="BX44" s="83"/>
      <c r="BY44" s="83"/>
      <c r="BZ44" s="8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7" t="s">
        <v>27</v>
      </c>
      <c r="BM45" s="38"/>
      <c r="BN45" s="38"/>
      <c r="BO45" s="38"/>
      <c r="BP45" s="38"/>
      <c r="BQ45" s="38"/>
      <c r="BR45" s="38"/>
      <c r="BS45" s="38"/>
      <c r="BT45" s="38"/>
      <c r="BU45" s="38"/>
      <c r="BV45" s="38"/>
      <c r="BW45" s="38"/>
      <c r="BX45" s="38"/>
      <c r="BY45" s="38"/>
      <c r="BZ45" s="39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0"/>
      <c r="BM46" s="41"/>
      <c r="BN46" s="41"/>
      <c r="BO46" s="41"/>
      <c r="BP46" s="41"/>
      <c r="BQ46" s="41"/>
      <c r="BR46" s="41"/>
      <c r="BS46" s="41"/>
      <c r="BT46" s="41"/>
      <c r="BU46" s="41"/>
      <c r="BV46" s="41"/>
      <c r="BW46" s="41"/>
      <c r="BX46" s="41"/>
      <c r="BY46" s="41"/>
      <c r="BZ46" s="42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119</v>
      </c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30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30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30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30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30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30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30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30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30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30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30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30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30"/>
    </row>
    <row r="60" spans="1:78" ht="13.5" customHeight="1" x14ac:dyDescent="0.15">
      <c r="A60" s="2"/>
      <c r="B60" s="34" t="s">
        <v>28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5"/>
      <c r="BG60" s="35"/>
      <c r="BH60" s="35"/>
      <c r="BI60" s="35"/>
      <c r="BJ60" s="36"/>
      <c r="BK60" s="2"/>
      <c r="BL60" s="29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30"/>
    </row>
    <row r="61" spans="1:78" ht="13.5" customHeight="1" x14ac:dyDescent="0.15">
      <c r="A61" s="2"/>
      <c r="B61" s="34"/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  <c r="AR61" s="35"/>
      <c r="AS61" s="35"/>
      <c r="AT61" s="35"/>
      <c r="AU61" s="35"/>
      <c r="AV61" s="35"/>
      <c r="AW61" s="35"/>
      <c r="AX61" s="35"/>
      <c r="AY61" s="35"/>
      <c r="AZ61" s="35"/>
      <c r="BA61" s="35"/>
      <c r="BB61" s="35"/>
      <c r="BC61" s="35"/>
      <c r="BD61" s="35"/>
      <c r="BE61" s="35"/>
      <c r="BF61" s="35"/>
      <c r="BG61" s="35"/>
      <c r="BH61" s="35"/>
      <c r="BI61" s="35"/>
      <c r="BJ61" s="36"/>
      <c r="BK61" s="2"/>
      <c r="BL61" s="29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30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30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1"/>
      <c r="BM63" s="32"/>
      <c r="BN63" s="32"/>
      <c r="BO63" s="32"/>
      <c r="BP63" s="32"/>
      <c r="BQ63" s="32"/>
      <c r="BR63" s="32"/>
      <c r="BS63" s="32"/>
      <c r="BT63" s="32"/>
      <c r="BU63" s="32"/>
      <c r="BV63" s="32"/>
      <c r="BW63" s="32"/>
      <c r="BX63" s="32"/>
      <c r="BY63" s="32"/>
      <c r="BZ63" s="33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7" t="s">
        <v>29</v>
      </c>
      <c r="BM64" s="38"/>
      <c r="BN64" s="38"/>
      <c r="BO64" s="38"/>
      <c r="BP64" s="38"/>
      <c r="BQ64" s="38"/>
      <c r="BR64" s="38"/>
      <c r="BS64" s="38"/>
      <c r="BT64" s="38"/>
      <c r="BU64" s="38"/>
      <c r="BV64" s="38"/>
      <c r="BW64" s="38"/>
      <c r="BX64" s="38"/>
      <c r="BY64" s="38"/>
      <c r="BZ64" s="39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0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2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120</v>
      </c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30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30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30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30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30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30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30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30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30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30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30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30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30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30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30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30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1"/>
      <c r="BM82" s="32"/>
      <c r="BN82" s="32"/>
      <c r="BO82" s="32"/>
      <c r="BP82" s="32"/>
      <c r="BQ82" s="32"/>
      <c r="BR82" s="32"/>
      <c r="BS82" s="32"/>
      <c r="BT82" s="32"/>
      <c r="BU82" s="32"/>
      <c r="BV82" s="32"/>
      <c r="BW82" s="32"/>
      <c r="BX82" s="32"/>
      <c r="BY82" s="32"/>
      <c r="BZ82" s="33"/>
    </row>
    <row r="83" spans="1:78" x14ac:dyDescent="0.15">
      <c r="C83" s="43" t="s">
        <v>30</v>
      </c>
      <c r="D83" s="43"/>
      <c r="E83" s="43"/>
      <c r="F83" s="43"/>
      <c r="G83" s="43"/>
      <c r="H83" s="43"/>
      <c r="I83" s="43"/>
      <c r="J83" s="43"/>
      <c r="K83" s="43"/>
      <c r="L83" s="43"/>
      <c r="M83" s="43"/>
      <c r="N83" s="43"/>
      <c r="O83" s="43"/>
      <c r="P83" s="43"/>
      <c r="Q83" s="43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S83" s="43"/>
      <c r="AT83" s="43"/>
      <c r="AU83" s="43"/>
      <c r="AV83" s="43"/>
      <c r="AW83" s="43"/>
      <c r="AX83" s="43"/>
      <c r="AY83" s="43"/>
      <c r="AZ83" s="43"/>
      <c r="BA83" s="43"/>
      <c r="BB83" s="43"/>
      <c r="BC83" s="43"/>
      <c r="BD83" s="43"/>
      <c r="BE83" s="43"/>
      <c r="BF83" s="43"/>
      <c r="BG83" s="43"/>
      <c r="BH83" s="43"/>
      <c r="BI83" s="43"/>
      <c r="BJ83" s="43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【669.12】</v>
      </c>
      <c r="I86" s="12" t="str">
        <f>データ!CA6</f>
        <v>【99.73】</v>
      </c>
      <c r="J86" s="12" t="str">
        <f>データ!CL6</f>
        <v>【134.98】</v>
      </c>
      <c r="K86" s="12" t="str">
        <f>データ!CW6</f>
        <v>【59.99】</v>
      </c>
      <c r="L86" s="12" t="str">
        <f>データ!DH6</f>
        <v>【95.72】</v>
      </c>
      <c r="M86" s="12" t="s">
        <v>44</v>
      </c>
      <c r="N86" s="12" t="s">
        <v>44</v>
      </c>
      <c r="O86" s="12" t="str">
        <f>データ!EO6</f>
        <v>【0.24】</v>
      </c>
    </row>
  </sheetData>
  <sheetProtection algorithmName="SHA-512" hashValue="K3EZh1x3GrwWpIxy/qWFnEQz+p399F0+DZKBWJsHx+Bs3n3AZeLkTLx90ur5DCKNU1OjXgsjPKT8AJEFOzEQPw==" saltValue="m+1VM7Nj8buCQpCYWuz+ww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2" t="s">
        <v>54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4"/>
      <c r="Y3" s="78" t="s">
        <v>55</v>
      </c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/>
      <c r="DI3" s="71" t="s">
        <v>56</v>
      </c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  <c r="EO3" s="71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7"/>
      <c r="Y4" s="71" t="s">
        <v>58</v>
      </c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 t="s">
        <v>59</v>
      </c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 t="s">
        <v>60</v>
      </c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 t="s">
        <v>61</v>
      </c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 t="s">
        <v>62</v>
      </c>
      <c r="BR4" s="71"/>
      <c r="BS4" s="71"/>
      <c r="BT4" s="71"/>
      <c r="BU4" s="71"/>
      <c r="BV4" s="71"/>
      <c r="BW4" s="71"/>
      <c r="BX4" s="71"/>
      <c r="BY4" s="71"/>
      <c r="BZ4" s="71"/>
      <c r="CA4" s="71"/>
      <c r="CB4" s="71" t="s">
        <v>63</v>
      </c>
      <c r="CC4" s="71"/>
      <c r="CD4" s="71"/>
      <c r="CE4" s="71"/>
      <c r="CF4" s="71"/>
      <c r="CG4" s="71"/>
      <c r="CH4" s="71"/>
      <c r="CI4" s="71"/>
      <c r="CJ4" s="71"/>
      <c r="CK4" s="71"/>
      <c r="CL4" s="71"/>
      <c r="CM4" s="71" t="s">
        <v>64</v>
      </c>
      <c r="CN4" s="71"/>
      <c r="CO4" s="71"/>
      <c r="CP4" s="71"/>
      <c r="CQ4" s="71"/>
      <c r="CR4" s="71"/>
      <c r="CS4" s="71"/>
      <c r="CT4" s="71"/>
      <c r="CU4" s="71"/>
      <c r="CV4" s="71"/>
      <c r="CW4" s="71"/>
      <c r="CX4" s="71" t="s">
        <v>65</v>
      </c>
      <c r="CY4" s="71"/>
      <c r="CZ4" s="71"/>
      <c r="DA4" s="71"/>
      <c r="DB4" s="71"/>
      <c r="DC4" s="71"/>
      <c r="DD4" s="71"/>
      <c r="DE4" s="71"/>
      <c r="DF4" s="71"/>
      <c r="DG4" s="71"/>
      <c r="DH4" s="71"/>
      <c r="DI4" s="71" t="s">
        <v>66</v>
      </c>
      <c r="DJ4" s="71"/>
      <c r="DK4" s="71"/>
      <c r="DL4" s="71"/>
      <c r="DM4" s="71"/>
      <c r="DN4" s="71"/>
      <c r="DO4" s="71"/>
      <c r="DP4" s="71"/>
      <c r="DQ4" s="71"/>
      <c r="DR4" s="71"/>
      <c r="DS4" s="71"/>
      <c r="DT4" s="71" t="s">
        <v>67</v>
      </c>
      <c r="DU4" s="71"/>
      <c r="DV4" s="71"/>
      <c r="DW4" s="71"/>
      <c r="DX4" s="71"/>
      <c r="DY4" s="71"/>
      <c r="DZ4" s="71"/>
      <c r="EA4" s="71"/>
      <c r="EB4" s="71"/>
      <c r="EC4" s="71"/>
      <c r="ED4" s="71"/>
      <c r="EE4" s="71" t="s">
        <v>68</v>
      </c>
      <c r="EF4" s="71"/>
      <c r="EG4" s="71"/>
      <c r="EH4" s="71"/>
      <c r="EI4" s="71"/>
      <c r="EJ4" s="71"/>
      <c r="EK4" s="71"/>
      <c r="EL4" s="71"/>
      <c r="EM4" s="71"/>
      <c r="EN4" s="71"/>
      <c r="EO4" s="71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2021</v>
      </c>
      <c r="C6" s="19">
        <f t="shared" ref="C6:X6" si="3">C7</f>
        <v>163422</v>
      </c>
      <c r="D6" s="19">
        <f t="shared" si="3"/>
        <v>47</v>
      </c>
      <c r="E6" s="19">
        <f t="shared" si="3"/>
        <v>17</v>
      </c>
      <c r="F6" s="19">
        <f t="shared" si="3"/>
        <v>1</v>
      </c>
      <c r="G6" s="19">
        <f t="shared" si="3"/>
        <v>0</v>
      </c>
      <c r="H6" s="19" t="str">
        <f t="shared" si="3"/>
        <v>富山県　入善町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公共下水道</v>
      </c>
      <c r="L6" s="19" t="str">
        <f t="shared" si="3"/>
        <v>Cc2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24.44</v>
      </c>
      <c r="Q6" s="20">
        <f t="shared" si="3"/>
        <v>85</v>
      </c>
      <c r="R6" s="20">
        <f t="shared" si="3"/>
        <v>3740</v>
      </c>
      <c r="S6" s="20">
        <f t="shared" si="3"/>
        <v>23576</v>
      </c>
      <c r="T6" s="20">
        <f t="shared" si="3"/>
        <v>71.25</v>
      </c>
      <c r="U6" s="20">
        <f t="shared" si="3"/>
        <v>330.89</v>
      </c>
      <c r="V6" s="20">
        <f t="shared" si="3"/>
        <v>5727</v>
      </c>
      <c r="W6" s="20">
        <f t="shared" si="3"/>
        <v>1.74</v>
      </c>
      <c r="X6" s="20">
        <f t="shared" si="3"/>
        <v>3291.38</v>
      </c>
      <c r="Y6" s="21">
        <f>IF(Y7="",NA(),Y7)</f>
        <v>83.63</v>
      </c>
      <c r="Z6" s="21">
        <f t="shared" ref="Z6:AH6" si="4">IF(Z7="",NA(),Z7)</f>
        <v>72.44</v>
      </c>
      <c r="AA6" s="21">
        <f t="shared" si="4"/>
        <v>59.5</v>
      </c>
      <c r="AB6" s="21">
        <f t="shared" si="4"/>
        <v>68.23</v>
      </c>
      <c r="AC6" s="21">
        <f t="shared" si="4"/>
        <v>74.33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3129.19</v>
      </c>
      <c r="BG6" s="21">
        <f t="shared" ref="BG6:BO6" si="7">IF(BG7="",NA(),BG7)</f>
        <v>3027.93</v>
      </c>
      <c r="BH6" s="21">
        <f t="shared" si="7"/>
        <v>2912.06</v>
      </c>
      <c r="BI6" s="21">
        <f t="shared" si="7"/>
        <v>2787.53</v>
      </c>
      <c r="BJ6" s="21">
        <f t="shared" si="7"/>
        <v>2715.58</v>
      </c>
      <c r="BK6" s="21">
        <f t="shared" si="7"/>
        <v>966.33</v>
      </c>
      <c r="BL6" s="21">
        <f t="shared" si="7"/>
        <v>958.81</v>
      </c>
      <c r="BM6" s="21">
        <f t="shared" si="7"/>
        <v>1001.3</v>
      </c>
      <c r="BN6" s="21">
        <f t="shared" si="7"/>
        <v>1050.51</v>
      </c>
      <c r="BO6" s="21">
        <f t="shared" si="7"/>
        <v>1102.01</v>
      </c>
      <c r="BP6" s="20" t="str">
        <f>IF(BP7="","",IF(BP7="-","【-】","【"&amp;SUBSTITUTE(TEXT(BP7,"#,##0.00"),"-","△")&amp;"】"))</f>
        <v>【669.12】</v>
      </c>
      <c r="BQ6" s="21">
        <f>IF(BQ7="",NA(),BQ7)</f>
        <v>95.96</v>
      </c>
      <c r="BR6" s="21">
        <f t="shared" ref="BR6:BZ6" si="8">IF(BR7="",NA(),BR7)</f>
        <v>95.91</v>
      </c>
      <c r="BS6" s="21">
        <f t="shared" si="8"/>
        <v>96.31</v>
      </c>
      <c r="BT6" s="21">
        <f t="shared" si="8"/>
        <v>96.29</v>
      </c>
      <c r="BU6" s="21">
        <f t="shared" si="8"/>
        <v>96.41</v>
      </c>
      <c r="BV6" s="21">
        <f t="shared" si="8"/>
        <v>81.739999999999995</v>
      </c>
      <c r="BW6" s="21">
        <f t="shared" si="8"/>
        <v>82.88</v>
      </c>
      <c r="BX6" s="21">
        <f t="shared" si="8"/>
        <v>81.88</v>
      </c>
      <c r="BY6" s="21">
        <f t="shared" si="8"/>
        <v>82.65</v>
      </c>
      <c r="BZ6" s="21">
        <f t="shared" si="8"/>
        <v>82.55</v>
      </c>
      <c r="CA6" s="20" t="str">
        <f>IF(CA7="","",IF(CA7="-","【-】","【"&amp;SUBSTITUTE(TEXT(CA7,"#,##0.00"),"-","△")&amp;"】"))</f>
        <v>【99.73】</v>
      </c>
      <c r="CB6" s="21">
        <f>IF(CB7="",NA(),CB7)</f>
        <v>174.22</v>
      </c>
      <c r="CC6" s="21">
        <f t="shared" ref="CC6:CK6" si="9">IF(CC7="",NA(),CC7)</f>
        <v>177.45</v>
      </c>
      <c r="CD6" s="21">
        <f t="shared" si="9"/>
        <v>180.47</v>
      </c>
      <c r="CE6" s="21">
        <f t="shared" si="9"/>
        <v>178.34</v>
      </c>
      <c r="CF6" s="21">
        <f t="shared" si="9"/>
        <v>183.22</v>
      </c>
      <c r="CG6" s="21">
        <f t="shared" si="9"/>
        <v>194.31</v>
      </c>
      <c r="CH6" s="21">
        <f t="shared" si="9"/>
        <v>190.99</v>
      </c>
      <c r="CI6" s="21">
        <f t="shared" si="9"/>
        <v>187.55</v>
      </c>
      <c r="CJ6" s="21">
        <f t="shared" si="9"/>
        <v>186.3</v>
      </c>
      <c r="CK6" s="21">
        <f t="shared" si="9"/>
        <v>188.38</v>
      </c>
      <c r="CL6" s="20" t="str">
        <f>IF(CL7="","",IF(CL7="-","【-】","【"&amp;SUBSTITUTE(TEXT(CL7,"#,##0.00"),"-","△")&amp;"】"))</f>
        <v>【134.98】</v>
      </c>
      <c r="CM6" s="21">
        <f>IF(CM7="",NA(),CM7)</f>
        <v>59.57</v>
      </c>
      <c r="CN6" s="21">
        <f t="shared" ref="CN6:CV6" si="10">IF(CN7="",NA(),CN7)</f>
        <v>58</v>
      </c>
      <c r="CO6" s="21">
        <f t="shared" si="10"/>
        <v>57.4</v>
      </c>
      <c r="CP6" s="21">
        <f t="shared" si="10"/>
        <v>61.99</v>
      </c>
      <c r="CQ6" s="21">
        <f t="shared" si="10"/>
        <v>61.08</v>
      </c>
      <c r="CR6" s="21">
        <f t="shared" si="10"/>
        <v>53.5</v>
      </c>
      <c r="CS6" s="21">
        <f t="shared" si="10"/>
        <v>52.58</v>
      </c>
      <c r="CT6" s="21">
        <f t="shared" si="10"/>
        <v>50.94</v>
      </c>
      <c r="CU6" s="21">
        <f t="shared" si="10"/>
        <v>50.53</v>
      </c>
      <c r="CV6" s="21">
        <f t="shared" si="10"/>
        <v>51.42</v>
      </c>
      <c r="CW6" s="20" t="str">
        <f>IF(CW7="","",IF(CW7="-","【-】","【"&amp;SUBSTITUTE(TEXT(CW7,"#,##0.00"),"-","△")&amp;"】"))</f>
        <v>【59.99】</v>
      </c>
      <c r="CX6" s="21">
        <f>IF(CX7="",NA(),CX7)</f>
        <v>86.17</v>
      </c>
      <c r="CY6" s="21">
        <f t="shared" ref="CY6:DG6" si="11">IF(CY7="",NA(),CY7)</f>
        <v>87.22</v>
      </c>
      <c r="CZ6" s="21">
        <f t="shared" si="11"/>
        <v>88.69</v>
      </c>
      <c r="DA6" s="21">
        <f t="shared" si="11"/>
        <v>88.9</v>
      </c>
      <c r="DB6" s="21">
        <f t="shared" si="11"/>
        <v>88.81</v>
      </c>
      <c r="DC6" s="21">
        <f t="shared" si="11"/>
        <v>83.51</v>
      </c>
      <c r="DD6" s="21">
        <f t="shared" si="11"/>
        <v>83.02</v>
      </c>
      <c r="DE6" s="21">
        <f t="shared" si="11"/>
        <v>82.55</v>
      </c>
      <c r="DF6" s="21">
        <f t="shared" si="11"/>
        <v>82.08</v>
      </c>
      <c r="DG6" s="21">
        <f t="shared" si="11"/>
        <v>81.34</v>
      </c>
      <c r="DH6" s="20" t="str">
        <f>IF(DH7="","",IF(DH7="-","【-】","【"&amp;SUBSTITUTE(TEXT(DH7,"#,##0.00"),"-","△")&amp;"】"))</f>
        <v>【95.72】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0.16</v>
      </c>
      <c r="EK6" s="21">
        <f t="shared" si="14"/>
        <v>0.13</v>
      </c>
      <c r="EL6" s="21">
        <f t="shared" si="14"/>
        <v>0.15</v>
      </c>
      <c r="EM6" s="21">
        <f t="shared" si="14"/>
        <v>1.65</v>
      </c>
      <c r="EN6" s="21">
        <f t="shared" si="14"/>
        <v>0.14000000000000001</v>
      </c>
      <c r="EO6" s="20" t="str">
        <f>IF(EO7="","",IF(EO7="-","【-】","【"&amp;SUBSTITUTE(TEXT(EO7,"#,##0.00"),"-","△")&amp;"】"))</f>
        <v>【0.24】</v>
      </c>
    </row>
    <row r="7" spans="1:145" s="22" customFormat="1" x14ac:dyDescent="0.15">
      <c r="A7" s="14"/>
      <c r="B7" s="23">
        <v>2021</v>
      </c>
      <c r="C7" s="23">
        <v>163422</v>
      </c>
      <c r="D7" s="23">
        <v>47</v>
      </c>
      <c r="E7" s="23">
        <v>17</v>
      </c>
      <c r="F7" s="23">
        <v>1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24.44</v>
      </c>
      <c r="Q7" s="24">
        <v>85</v>
      </c>
      <c r="R7" s="24">
        <v>3740</v>
      </c>
      <c r="S7" s="24">
        <v>23576</v>
      </c>
      <c r="T7" s="24">
        <v>71.25</v>
      </c>
      <c r="U7" s="24">
        <v>330.89</v>
      </c>
      <c r="V7" s="24">
        <v>5727</v>
      </c>
      <c r="W7" s="24">
        <v>1.74</v>
      </c>
      <c r="X7" s="24">
        <v>3291.38</v>
      </c>
      <c r="Y7" s="24">
        <v>83.63</v>
      </c>
      <c r="Z7" s="24">
        <v>72.44</v>
      </c>
      <c r="AA7" s="24">
        <v>59.5</v>
      </c>
      <c r="AB7" s="24">
        <v>68.23</v>
      </c>
      <c r="AC7" s="24">
        <v>74.33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3129.19</v>
      </c>
      <c r="BG7" s="24">
        <v>3027.93</v>
      </c>
      <c r="BH7" s="24">
        <v>2912.06</v>
      </c>
      <c r="BI7" s="24">
        <v>2787.53</v>
      </c>
      <c r="BJ7" s="24">
        <v>2715.58</v>
      </c>
      <c r="BK7" s="24">
        <v>966.33</v>
      </c>
      <c r="BL7" s="24">
        <v>958.81</v>
      </c>
      <c r="BM7" s="24">
        <v>1001.3</v>
      </c>
      <c r="BN7" s="24">
        <v>1050.51</v>
      </c>
      <c r="BO7" s="24">
        <v>1102.01</v>
      </c>
      <c r="BP7" s="24">
        <v>669.12</v>
      </c>
      <c r="BQ7" s="24">
        <v>95.96</v>
      </c>
      <c r="BR7" s="24">
        <v>95.91</v>
      </c>
      <c r="BS7" s="24">
        <v>96.31</v>
      </c>
      <c r="BT7" s="24">
        <v>96.29</v>
      </c>
      <c r="BU7" s="24">
        <v>96.41</v>
      </c>
      <c r="BV7" s="24">
        <v>81.739999999999995</v>
      </c>
      <c r="BW7" s="24">
        <v>82.88</v>
      </c>
      <c r="BX7" s="24">
        <v>81.88</v>
      </c>
      <c r="BY7" s="24">
        <v>82.65</v>
      </c>
      <c r="BZ7" s="24">
        <v>82.55</v>
      </c>
      <c r="CA7" s="24">
        <v>99.73</v>
      </c>
      <c r="CB7" s="24">
        <v>174.22</v>
      </c>
      <c r="CC7" s="24">
        <v>177.45</v>
      </c>
      <c r="CD7" s="24">
        <v>180.47</v>
      </c>
      <c r="CE7" s="24">
        <v>178.34</v>
      </c>
      <c r="CF7" s="24">
        <v>183.22</v>
      </c>
      <c r="CG7" s="24">
        <v>194.31</v>
      </c>
      <c r="CH7" s="24">
        <v>190.99</v>
      </c>
      <c r="CI7" s="24">
        <v>187.55</v>
      </c>
      <c r="CJ7" s="24">
        <v>186.3</v>
      </c>
      <c r="CK7" s="24">
        <v>188.38</v>
      </c>
      <c r="CL7" s="24">
        <v>134.97999999999999</v>
      </c>
      <c r="CM7" s="24">
        <v>59.57</v>
      </c>
      <c r="CN7" s="24">
        <v>58</v>
      </c>
      <c r="CO7" s="24">
        <v>57.4</v>
      </c>
      <c r="CP7" s="24">
        <v>61.99</v>
      </c>
      <c r="CQ7" s="24">
        <v>61.08</v>
      </c>
      <c r="CR7" s="24">
        <v>53.5</v>
      </c>
      <c r="CS7" s="24">
        <v>52.58</v>
      </c>
      <c r="CT7" s="24">
        <v>50.94</v>
      </c>
      <c r="CU7" s="24">
        <v>50.53</v>
      </c>
      <c r="CV7" s="24">
        <v>51.42</v>
      </c>
      <c r="CW7" s="24">
        <v>59.99</v>
      </c>
      <c r="CX7" s="24">
        <v>86.17</v>
      </c>
      <c r="CY7" s="24">
        <v>87.22</v>
      </c>
      <c r="CZ7" s="24">
        <v>88.69</v>
      </c>
      <c r="DA7" s="24">
        <v>88.9</v>
      </c>
      <c r="DB7" s="24">
        <v>88.81</v>
      </c>
      <c r="DC7" s="24">
        <v>83.51</v>
      </c>
      <c r="DD7" s="24">
        <v>83.02</v>
      </c>
      <c r="DE7" s="24">
        <v>82.55</v>
      </c>
      <c r="DF7" s="24">
        <v>82.08</v>
      </c>
      <c r="DG7" s="24">
        <v>81.34</v>
      </c>
      <c r="DH7" s="24">
        <v>95.72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0.16</v>
      </c>
      <c r="EK7" s="24">
        <v>0.13</v>
      </c>
      <c r="EL7" s="24">
        <v>0.15</v>
      </c>
      <c r="EM7" s="24">
        <v>1.65</v>
      </c>
      <c r="EN7" s="24">
        <v>0.14000000000000001</v>
      </c>
      <c r="EO7" s="24">
        <v>0.24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114</v>
      </c>
      <c r="E13" t="s">
        <v>115</v>
      </c>
      <c r="F13" t="s">
        <v>116</v>
      </c>
      <c r="G13" t="s">
        <v>117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</cp:lastModifiedBy>
  <dcterms:modified xsi:type="dcterms:W3CDTF">2023-01-13T02:26:50Z</dcterms:modified>
</cp:coreProperties>
</file>