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市山\★★令和４年度\R4（R3年度分）経営比較分析表（R5.1.10県から照会）\入善町下水道\"/>
    </mc:Choice>
  </mc:AlternateContent>
  <workbookProtection workbookAlgorithmName="SHA-512" workbookHashValue="pBAIXEK0q3bHTWWQzDG4/q9HaxVaqrmq5Rrn9RNHsFBNI3LbzcOIpiJ/bH1bGo6Tn8BUpq9jeW2QIsYlkwanAQ==" workbookSaltValue="KGiweO+OfLYXc6Mhj4zKwA==" workbookSpinCount="100000" lockStructure="1"/>
  <bookViews>
    <workbookView xWindow="0" yWindow="0" windowWidth="20490" windowHeight="715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<sst xmlns="http://schemas.openxmlformats.org/spreadsheetml/2006/main" count="241" uniqueCount="118">
  <si>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</si>
  <si>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</si>
  <si>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</si>
  <si>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</si>
  <si>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</si>
  <si>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</si>
  <si>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</si>
  <si>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</si>
  <si>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</si>
  <si>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</si>
  <si>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</si>
  <si>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</si>
  <si>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</si>
  <si>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</si>
  <si>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</si>
  <si>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</si>
  <si>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</si>
  <si>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</si>
  <si>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</si>
  <si>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</si>
  <si>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</si>
  <si>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</si>
  <si>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</si>
  <si>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</si>
  <si>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</si>
  <si>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</si>
  <si>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</si>
  <si>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</si>
  <si>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</si>
  <si>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</si>
  <si>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</si>
  <si>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</si>
  <si>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</si>
  <si>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</si>
  <si>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</si>
  <si>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</si>
  <si>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</si>
  <si>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</si>
  <si>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</si>
  <si>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</si>
  <si>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</si>
  <si>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</si>
  <si>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</si>
  <si>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</si>
  <si>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</si>
  <si>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</si>
  <si>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</si>
  <si>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</si>
  <si>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</si>
  <si>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</si>
  <si>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</si>
  <si>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</si>
  <si>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</si>
  <si>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</si>
  <si>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</si>
  <si>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</si>
  <si>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</si>
  <si>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</si>
  <si>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</si>
  <si>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</si>
  <si>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</si>
  <si>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</si>
  <si>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</si>
  <si>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</si>
  <si>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</si>
  <si>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</si>
  <si>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</si>
  <si>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</si>
  <si>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</si>
  <si>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</si>
  <si>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</si>
  <si>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</si>
  <si>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</si>
  <si>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</si>
  <si>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</si>
  <si>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</si>
  <si>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</si>
  <si>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</si>
  <si>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</si>
  <si>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</si>
  <si>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</si>
  <si>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</si>
  <si>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</si>
  <si>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</si>
  <si>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</si>
  <si>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</si>
  <si>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</si>
  <si>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</si>
  <si>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</si>
  <si>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</si>
  <si>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</si>
  <si>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</si>
  <si>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</si>
  <si>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</si>
  <si>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</si>
  <si>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</si>
  <si>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</si>
  <si>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</si>
  <si>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</si>
  <si>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</si>
  <si>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</si>
  <si>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</si>
  <si>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</si>
  <si>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</si>
  <si>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</si>
  <si>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</si>
  <si>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</si>
  <si>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</si>
  <si>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</si>
  <si>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</si>
  <si>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</si>
  <si>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</si>
  <si>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</si>
  <si>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</si>
  <si>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</si>
  <si>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</si>
  <si>
    <t>　本町の下水道事業は平成13年に供用開始し、21年程度経過している。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</si>
  <si>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①収益的収支比率
　下水道整備に伴う地方債償還金が大きいため、数値は100％未満（80%前後）の状況である。R8年ごろが償還ピークであり、同様の傾向が続く見込である。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公共エリアの処理施設で集約処理のため該当なし。
⑧水洗化率
　微増傾向にあるが、引き続き下水道未接続世帯への啓発活動に取り組む。
　</t>
    <rPh sb="44" eb="46">
      <t>ゼンゴ</t>
    </rPh>
    <rPh sb="194" eb="195">
      <t>ヨコ</t>
    </rPh>
    <rPh sb="312" eb="314">
      <t>ビゾウ</t>
    </rPh>
    <rPh sb="314" eb="316">
      <t>ケイコウ</t>
    </rPh>
    <rPh sb="321" eb="322">
      <t>ヒ</t>
    </rPh>
    <rPh sb="323" eb="324">
      <t>ツヅ</t>
    </rPh>
    <rPh sb="325" eb="328">
      <t>ゲスイドウ</t>
    </rPh>
    <rPh sb="328" eb="331">
      <t>ミセツゾク</t>
    </rPh>
    <rPh sb="331" eb="333">
      <t>セタイ</t>
    </rPh>
    <rPh sb="335" eb="337">
      <t>ケイハツ</t>
    </rPh>
    <rPh sb="337" eb="339">
      <t>カツドウ</t>
    </rPh>
    <rPh sb="340" eb="341">
      <t>ト</t>
    </rPh>
    <rPh sb="342" eb="343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</si>
</sst>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3-446D-8CDC-021E25BC0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3-446D-8CDC-021E25BC0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D-4374-82B3-D59760251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D-4374-82B3-D59760251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82.03</c:v>
                </c:pt>
                <c:pt idx="1">
                  <c:v>83.45</c:v>
                </c:pt>
                <c:pt idx="2">
                  <c:v>84.35</c:v>
                </c:pt>
                <c:pt idx="3">
                  <c:v>85.37</c:v>
                </c:pt>
                <c:pt idx="4">
                  <c:v>85.75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3-4CE0-BA6F-85D07D0C2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3-4CE0-BA6F-85D07D0C2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83.83</c:v>
                </c:pt>
                <c:pt idx="1">
                  <c:v>77.03</c:v>
                </c:pt>
                <c:pt idx="2">
                  <c:v>80</c:v>
                </c:pt>
                <c:pt idx="3">
                  <c:v>76.48</c:v>
                </c:pt>
                <c:pt idx="4">
                  <c:v>77.23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2-4850-8386-0A8E3CC43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2-4850-8386-0A8E3CC43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9-4A82-AE6C-47B32FF00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9-4A82-AE6C-47B32FF00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6-40EF-9D3B-B5F8B77D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6-40EF-9D3B-B5F8B77D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5-4041-8194-09BC70134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5-4041-8194-09BC70134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7-4254-8B21-C0112AFF5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7-4254-8B21-C0112AFF5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3236.05</c:v>
                </c:pt>
                <c:pt idx="1">
                  <c:v>3190.9</c:v>
                </c:pt>
                <c:pt idx="2">
                  <c:v>3063.48</c:v>
                </c:pt>
                <c:pt idx="3">
                  <c:v>2962.5</c:v>
                </c:pt>
                <c:pt idx="4">
                  <c:v>2854.23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D-4491-AB0D-2F923E3B5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D-4491-AB0D-2F923E3B5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6-427D-B328-F748D359A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6-427D-B328-F748D359A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159.43</c:v>
                </c:pt>
                <c:pt idx="1">
                  <c:v>162.76</c:v>
                </c:pt>
                <c:pt idx="2">
                  <c:v>168.18</c:v>
                </c:pt>
                <c:pt idx="3">
                  <c:v>165.43</c:v>
                </c:pt>
                <c:pt idx="4">
                  <c:v>167.99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F-4A48-8D62-8C25A9FD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F-4A48-8D62-8C25A9FD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31" zoomScaleNormal="100" workbookViewId="0">
      <selection activeCell="BE37" sqref="BE3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富山県　入善町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23576</v>
      </c>
      <c r="AM8" s="37"/>
      <c r="AN8" s="37"/>
      <c r="AO8" s="37"/>
      <c r="AP8" s="37"/>
      <c r="AQ8" s="37"/>
      <c r="AR8" s="37"/>
      <c r="AS8" s="37"/>
      <c r="AT8" s="38">
        <f>データ!T6</f>
        <v>71.25</v>
      </c>
      <c r="AU8" s="38"/>
      <c r="AV8" s="38"/>
      <c r="AW8" s="38"/>
      <c r="AX8" s="38"/>
      <c r="AY8" s="38"/>
      <c r="AZ8" s="38"/>
      <c r="BA8" s="38"/>
      <c r="BB8" s="38">
        <f>データ!U6</f>
        <v>330.89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50.64</v>
      </c>
      <c r="Q10" s="38"/>
      <c r="R10" s="38"/>
      <c r="S10" s="38"/>
      <c r="T10" s="38"/>
      <c r="U10" s="38"/>
      <c r="V10" s="38"/>
      <c r="W10" s="38">
        <f>データ!Q6</f>
        <v>85</v>
      </c>
      <c r="X10" s="38"/>
      <c r="Y10" s="38"/>
      <c r="Z10" s="38"/>
      <c r="AA10" s="38"/>
      <c r="AB10" s="38"/>
      <c r="AC10" s="38"/>
      <c r="AD10" s="37">
        <f>データ!R6</f>
        <v>3740</v>
      </c>
      <c r="AE10" s="37"/>
      <c r="AF10" s="37"/>
      <c r="AG10" s="37"/>
      <c r="AH10" s="37"/>
      <c r="AI10" s="37"/>
      <c r="AJ10" s="37"/>
      <c r="AK10" s="2"/>
      <c r="AL10" s="37">
        <f>データ!V6</f>
        <v>11865</v>
      </c>
      <c r="AM10" s="37"/>
      <c r="AN10" s="37"/>
      <c r="AO10" s="37"/>
      <c r="AP10" s="37"/>
      <c r="AQ10" s="37"/>
      <c r="AR10" s="37"/>
      <c r="AS10" s="37"/>
      <c r="AT10" s="38">
        <f>データ!W6</f>
        <v>4.1399999999999997</v>
      </c>
      <c r="AU10" s="38"/>
      <c r="AV10" s="38"/>
      <c r="AW10" s="38"/>
      <c r="AX10" s="38"/>
      <c r="AY10" s="38"/>
      <c r="AZ10" s="38"/>
      <c r="BA10" s="38"/>
      <c r="BB10" s="38">
        <f>データ!X6</f>
        <v>2865.94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TWvpoprApFc/XPpOKMI7KdItLWouSzdcyb3UfeZ1nuAWSup/f3q7Y9IDGGWGIKh2yn6rXdy6WdgBJn5Q+x5/0Q==" saltValue="tMvoZteIDd6BspicWs47X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163422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富山県　入善町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50.64</v>
      </c>
      <c r="Q6" s="20">
        <f t="shared" si="3"/>
        <v>85</v>
      </c>
      <c r="R6" s="20">
        <f t="shared" si="3"/>
        <v>3740</v>
      </c>
      <c r="S6" s="20">
        <f t="shared" si="3"/>
        <v>23576</v>
      </c>
      <c r="T6" s="20">
        <f t="shared" si="3"/>
        <v>71.25</v>
      </c>
      <c r="U6" s="20">
        <f t="shared" si="3"/>
        <v>330.89</v>
      </c>
      <c r="V6" s="20">
        <f t="shared" si="3"/>
        <v>11865</v>
      </c>
      <c r="W6" s="20">
        <f t="shared" si="3"/>
        <v>4.1399999999999997</v>
      </c>
      <c r="X6" s="20">
        <f t="shared" si="3"/>
        <v>2865.94</v>
      </c>
      <c r="Y6" s="21">
        <f>IF(Y7="",NA(),Y7)</f>
        <v>83.83</v>
      </c>
      <c r="Z6" s="21">
        <f t="shared" ref="Z6:AH6" si="4">IF(Z7="",NA(),Z7)</f>
        <v>77.03</v>
      </c>
      <c r="AA6" s="21">
        <f t="shared" si="4"/>
        <v>80</v>
      </c>
      <c r="AB6" s="21">
        <f t="shared" si="4"/>
        <v>76.48</v>
      </c>
      <c r="AC6" s="21">
        <f t="shared" si="4"/>
        <v>77.23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3236.05</v>
      </c>
      <c r="BG6" s="21">
        <f t="shared" ref="BG6:BO6" si="7">IF(BG7="",NA(),BG7)</f>
        <v>3190.9</v>
      </c>
      <c r="BH6" s="21">
        <f t="shared" si="7"/>
        <v>3063.48</v>
      </c>
      <c r="BI6" s="21">
        <f t="shared" si="7"/>
        <v>2962.5</v>
      </c>
      <c r="BJ6" s="21">
        <f t="shared" si="7"/>
        <v>2854.23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100</v>
      </c>
      <c r="BT6" s="21">
        <f t="shared" si="8"/>
        <v>100</v>
      </c>
      <c r="BU6" s="21">
        <f t="shared" si="8"/>
        <v>100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159.43</v>
      </c>
      <c r="CC6" s="21">
        <f t="shared" ref="CC6:CK6" si="9">IF(CC7="",NA(),CC7)</f>
        <v>162.76</v>
      </c>
      <c r="CD6" s="21">
        <f t="shared" si="9"/>
        <v>168.18</v>
      </c>
      <c r="CE6" s="21">
        <f t="shared" si="9"/>
        <v>165.43</v>
      </c>
      <c r="CF6" s="21">
        <f t="shared" si="9"/>
        <v>167.99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82.03</v>
      </c>
      <c r="CY6" s="21">
        <f t="shared" ref="CY6:DG6" si="11">IF(CY7="",NA(),CY7)</f>
        <v>83.45</v>
      </c>
      <c r="CZ6" s="21">
        <f t="shared" si="11"/>
        <v>84.35</v>
      </c>
      <c r="DA6" s="21">
        <f t="shared" si="11"/>
        <v>85.37</v>
      </c>
      <c r="DB6" s="21">
        <f t="shared" si="11"/>
        <v>85.75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163422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50.64</v>
      </c>
      <c r="Q7" s="24">
        <v>85</v>
      </c>
      <c r="R7" s="24">
        <v>3740</v>
      </c>
      <c r="S7" s="24">
        <v>23576</v>
      </c>
      <c r="T7" s="24">
        <v>71.25</v>
      </c>
      <c r="U7" s="24">
        <v>330.89</v>
      </c>
      <c r="V7" s="24">
        <v>11865</v>
      </c>
      <c r="W7" s="24">
        <v>4.1399999999999997</v>
      </c>
      <c r="X7" s="24">
        <v>2865.94</v>
      </c>
      <c r="Y7" s="24">
        <v>83.83</v>
      </c>
      <c r="Z7" s="24">
        <v>77.03</v>
      </c>
      <c r="AA7" s="24">
        <v>80</v>
      </c>
      <c r="AB7" s="24">
        <v>76.48</v>
      </c>
      <c r="AC7" s="24">
        <v>77.23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3236.05</v>
      </c>
      <c r="BG7" s="24">
        <v>3190.9</v>
      </c>
      <c r="BH7" s="24">
        <v>3063.48</v>
      </c>
      <c r="BI7" s="24">
        <v>2962.5</v>
      </c>
      <c r="BJ7" s="24">
        <v>2854.23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100</v>
      </c>
      <c r="BR7" s="24">
        <v>100</v>
      </c>
      <c r="BS7" s="24">
        <v>100</v>
      </c>
      <c r="BT7" s="24">
        <v>100</v>
      </c>
      <c r="BU7" s="24">
        <v>100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159.43</v>
      </c>
      <c r="CC7" s="24">
        <v>162.76</v>
      </c>
      <c r="CD7" s="24">
        <v>168.18</v>
      </c>
      <c r="CE7" s="24">
        <v>165.43</v>
      </c>
      <c r="CF7" s="24">
        <v>167.99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 t="s">
        <v>103</v>
      </c>
      <c r="CN7" s="24" t="s">
        <v>103</v>
      </c>
      <c r="CO7" s="24" t="s">
        <v>103</v>
      </c>
      <c r="CP7" s="24" t="s">
        <v>103</v>
      </c>
      <c r="CQ7" s="24" t="s">
        <v>103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82.03</v>
      </c>
      <c r="CY7" s="24">
        <v>83.45</v>
      </c>
      <c r="CZ7" s="24">
        <v>84.35</v>
      </c>
      <c r="DA7" s="24">
        <v>85.37</v>
      </c>
      <c r="DB7" s="24">
        <v>85.75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cp:lastPrinted>2023-01-16T01:10:52Z</cp:lastPrinted>
  <dcterms:modified xsi:type="dcterms:W3CDTF">2023-01-16T01:10:54Z</dcterms:modified>
</cp:coreProperties>
</file>