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住まい・まちづくり課\03簡易水道・下水道係\02下水道\★市山\★★令和４年度\R4（R3年度分）経営比較分析表（R5.1.10県から照会）\R4経営比較分析表\14入善町\下水道（法非適用）\"/>
    </mc:Choice>
  </mc:AlternateContent>
  <workbookProtection workbookAlgorithmName="SHA-512" workbookHashValue="hqzJOqKoRpu3tldzYgYL4tQtooZbcCQkneUhy9HlWLry/sb22GfzfXgEX7w/HHLe40lU63yZg60Xzmue8bGDWw==" workbookSaltValue="00C3C94F9qmBLCoT3C3hFQ==" workbookSpinCount="100000" lockStructure="1"/>
  <bookViews>
    <workbookView xWindow="0" yWindow="0" windowWidth="20490" windowHeight="715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</calcChain>
</file>

<file path=xl/sharedStrings.xml><?xml version="1.0" encoding="utf-8"?>
<sst xmlns="http://schemas.openxmlformats.org/spreadsheetml/2006/main" count="238" uniqueCount="120">
  <si>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</si>
  <si>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</si>
  <si>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</si>
  <si>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</si>
  <si>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</si>
  <si>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</si>
  <si>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</si>
  <si>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</si>
  <si>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</si>
  <si>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</si>
  <si>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</si>
  <si>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</si>
  <si>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</si>
  <si>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</si>
  <si>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</si>
  <si>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</si>
  <si>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</si>
  <si>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</si>
  <si>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</si>
  <si>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</si>
  <si>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</si>
  <si>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</si>
  <si>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</si>
  <si>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</si>
  <si>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</si>
  <si>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</si>
  <si>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</si>
  <si>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</si>
  <si>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</si>
  <si>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</si>
  <si>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</si>
  <si>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</si>
  <si>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</si>
  <si>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</si>
  <si>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</si>
  <si>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</si>
  <si>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</si>
  <si>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</si>
  <si>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</si>
  <si>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</si>
  <si>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</si>
  <si>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</si>
  <si>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</si>
  <si>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</si>
  <si>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</si>
  <si>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</si>
  <si>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</si>
  <si>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</si>
  <si>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</si>
  <si>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</si>
  <si>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</si>
  <si>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</si>
  <si>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</si>
  <si>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</si>
  <si>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</si>
  <si>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</si>
  <si>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</si>
  <si>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</si>
  <si>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</si>
  <si>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</si>
  <si>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</si>
  <si>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</si>
  <si>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</si>
  <si>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</si>
  <si>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</si>
  <si>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</si>
  <si>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</si>
  <si>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</si>
  <si>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</si>
  <si>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</si>
  <si>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</si>
  <si>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</si>
  <si>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</si>
  <si>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</si>
  <si>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</si>
  <si>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</si>
  <si>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</si>
  <si>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</si>
  <si>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</si>
  <si>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</si>
  <si>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</si>
  <si>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</si>
  <si>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</si>
  <si>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</si>
  <si>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</si>
  <si>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</si>
  <si>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</si>
  <si>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</si>
  <si>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</si>
  <si>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</si>
  <si>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</si>
  <si>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</si>
  <si>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</si>
  <si>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</si>
  <si>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</si>
  <si>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</si>
  <si>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</si>
  <si>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</si>
  <si>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入善町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</si>
  <si>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</si>
  <si>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</si>
  <si>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</si>
  <si>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</si>
  <si>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</si>
  <si>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</si>
  <si>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</si>
  <si>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</si>
  <si>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</si>
  <si>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</si>
  <si>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</si>
  <si>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</si>
  <si>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</si>
  <si>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</si>
  <si>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</si>
  <si>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</si>
  <si>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</si>
  <si>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</si>
  <si>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経営戦略：H29.1策定済
　経営戦略に掲げる、重点課題とアクションプランを確実に実行し、経営改善に努める。
　アクションプランのうち、平成29年度から下水道の本管延伸の抑制、他自治体の汚水受入による余剰能力の活用、将来的な事業統合を見据えた会計統合などが実行済みである。
　今後は、事業統合など更なるコスト縮減に努めるとともに、適正な使用料水準の検討など、下水道事業のあり方について引続き検討を進める。</t>
    <phoneticPr fontId="4"/>
  </si>
  <si>
    <t>①収益的収支比率
　下水道整備に伴う地方債償還金が大きいため、数値は100％未満の状況である。R8年ごろが償還ピークであり、同様の傾向が続く見込である。
④企業債残高対事業規模比率
　料金収入に対して資本費の負担が大きい状態である。H26年度から資本費平準化債を活用し、償還額をコントロールしながら計画的な償還に努める。
⑤経費回収率
　使用料収入は前年度と比較してほぼ横ばいであるが、人口減少に伴う収入減等により経費回収率の悪化が懸念される。
⑥汚水処理原価
　地方債償還額の増加による汚水処理原価の悪化が懸念される。
⑦施設利用率
　人口減少とともに微減傾向にある。また、施設については、R1年度において、農業集落排水処理施設を廃止し、公共下水道処理施設に接続した。
⑧水洗化率
　微増傾向にあるが、引き続き下水道未接続世帯への啓発活動に取り組む。
　</t>
    <rPh sb="187" eb="188">
      <t>ヨコ</t>
    </rPh>
    <rPh sb="292" eb="294">
      <t>シセツ</t>
    </rPh>
    <rPh sb="302" eb="304">
      <t>ネンド</t>
    </rPh>
    <rPh sb="309" eb="311">
      <t>ノウギョウ</t>
    </rPh>
    <rPh sb="311" eb="313">
      <t>シュウラク</t>
    </rPh>
    <rPh sb="313" eb="315">
      <t>ハイスイ</t>
    </rPh>
    <rPh sb="315" eb="317">
      <t>ショリ</t>
    </rPh>
    <rPh sb="317" eb="319">
      <t>シセツ</t>
    </rPh>
    <rPh sb="320" eb="322">
      <t>ハイシ</t>
    </rPh>
    <rPh sb="324" eb="326">
      <t>コウキョウ</t>
    </rPh>
    <rPh sb="326" eb="329">
      <t>ゲスイドウ</t>
    </rPh>
    <rPh sb="329" eb="331">
      <t>ショリ</t>
    </rPh>
    <rPh sb="331" eb="333">
      <t>シセツ</t>
    </rPh>
    <rPh sb="334" eb="336">
      <t>セツゾク</t>
    </rPh>
    <rPh sb="348" eb="350">
      <t>ビゾウ</t>
    </rPh>
    <rPh sb="350" eb="352">
      <t>ケイコウ</t>
    </rPh>
    <rPh sb="357" eb="358">
      <t>ヒ</t>
    </rPh>
    <rPh sb="359" eb="360">
      <t>ツヅ</t>
    </rPh>
    <rPh sb="361" eb="364">
      <t>ゲスイドウ</t>
    </rPh>
    <rPh sb="364" eb="367">
      <t>ミセツゾク</t>
    </rPh>
    <rPh sb="367" eb="369">
      <t>セタイ</t>
    </rPh>
    <rPh sb="371" eb="373">
      <t>ケイハツ</t>
    </rPh>
    <rPh sb="373" eb="375">
      <t>カツドウ</t>
    </rPh>
    <rPh sb="376" eb="377">
      <t>ト</t>
    </rPh>
    <rPh sb="378" eb="379">
      <t>ク</t>
    </rPh>
    <phoneticPr fontId="4"/>
  </si>
  <si>
    <t>　本町の下水道事業は平成13年に供用開始し、21年程度経過している。
■管きょ
　管きょの耐用年数は50～75年程度を見込んでおり、しばらくは老朽化に伴う大規模な更新は見込んでいない。
■処理場施設
　長寿命化計画に基づき、耐用年数を迎えた電気・機械設備を中心に順次行っている。
■その他
　下水道事業全体の経営改善の取組みとして、将来的な更新コストや維持管理コストの削減を目的として、R1年度において、農業集落排水処理施設を廃止し、公共下水道処理施設に接続した。</t>
    <rPh sb="198" eb="200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</si>
</sst>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A-4E18-8F39-92E2A1D43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0A-4E18-8F39-92E2A1D43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73.94</c:v>
                </c:pt>
                <c:pt idx="1">
                  <c:v>71.52</c:v>
                </c:pt>
                <c:pt idx="2">
                  <c:v>61.97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F-4A64-A557-4E93BD78A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2F-4A64-A557-4E93BD78A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88.66</c:v>
                </c:pt>
                <c:pt idx="1">
                  <c:v>88.93</c:v>
                </c:pt>
                <c:pt idx="2">
                  <c:v>89.99</c:v>
                </c:pt>
                <c:pt idx="3">
                  <c:v>90.94</c:v>
                </c:pt>
                <c:pt idx="4">
                  <c:v>90.93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2-4ABE-9A9B-FB068FF7E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12-4ABE-9A9B-FB068FF7E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65.319999999999993</c:v>
                </c:pt>
                <c:pt idx="1">
                  <c:v>70.790000000000006</c:v>
                </c:pt>
                <c:pt idx="2">
                  <c:v>71.09</c:v>
                </c:pt>
                <c:pt idx="3">
                  <c:v>81.53</c:v>
                </c:pt>
                <c:pt idx="4">
                  <c:v>72.77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2-4770-A418-014F1A0C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92-4770-A418-014F1A0C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9-4ACB-84C4-FD1E2C83A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9-4ACB-84C4-FD1E2C83A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2-49D6-8896-420A2777B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22-49D6-8896-420A2777B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3-49A8-83E2-5F88EA1A0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93-49A8-83E2-5F88EA1A0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3-4C90-A846-30D88360A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23-4C90-A846-30D88360A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4311.33</c:v>
                </c:pt>
                <c:pt idx="1">
                  <c:v>4128.74</c:v>
                </c:pt>
                <c:pt idx="2">
                  <c:v>4014.42</c:v>
                </c:pt>
                <c:pt idx="3">
                  <c:v>3819.23</c:v>
                </c:pt>
                <c:pt idx="4">
                  <c:v>3641.11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F-4F9A-88D7-BF677207B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F-4F9A-88D7-BF677207B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8-45A4-B284-3EAD5538A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58-45A4-B284-3EAD5538A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150.13999999999999</c:v>
                </c:pt>
                <c:pt idx="1">
                  <c:v>153.88999999999999</c:v>
                </c:pt>
                <c:pt idx="2">
                  <c:v>156.88</c:v>
                </c:pt>
                <c:pt idx="3">
                  <c:v>155.63999999999999</c:v>
                </c:pt>
                <c:pt idx="4">
                  <c:v>160.63999999999999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2-4934-BD17-D31BE5945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B2-4934-BD17-D31BE5945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K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0" t="str">
        <f>データ!H6</f>
        <v>富山県　入善町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9" t="s">
        <v>1</v>
      </c>
      <c r="C7" s="59"/>
      <c r="D7" s="59"/>
      <c r="E7" s="59"/>
      <c r="F7" s="59"/>
      <c r="G7" s="59"/>
      <c r="H7" s="59"/>
      <c r="I7" s="59" t="s">
        <v>2</v>
      </c>
      <c r="J7" s="59"/>
      <c r="K7" s="59"/>
      <c r="L7" s="59"/>
      <c r="M7" s="59"/>
      <c r="N7" s="59"/>
      <c r="O7" s="59"/>
      <c r="P7" s="59" t="s">
        <v>3</v>
      </c>
      <c r="Q7" s="59"/>
      <c r="R7" s="59"/>
      <c r="S7" s="59"/>
      <c r="T7" s="59"/>
      <c r="U7" s="59"/>
      <c r="V7" s="59"/>
      <c r="W7" s="59" t="s">
        <v>4</v>
      </c>
      <c r="X7" s="59"/>
      <c r="Y7" s="59"/>
      <c r="Z7" s="59"/>
      <c r="AA7" s="59"/>
      <c r="AB7" s="59"/>
      <c r="AC7" s="59"/>
      <c r="AD7" s="59" t="s">
        <v>5</v>
      </c>
      <c r="AE7" s="59"/>
      <c r="AF7" s="59"/>
      <c r="AG7" s="59"/>
      <c r="AH7" s="59"/>
      <c r="AI7" s="59"/>
      <c r="AJ7" s="59"/>
      <c r="AK7" s="3"/>
      <c r="AL7" s="59" t="s">
        <v>6</v>
      </c>
      <c r="AM7" s="59"/>
      <c r="AN7" s="59"/>
      <c r="AO7" s="59"/>
      <c r="AP7" s="59"/>
      <c r="AQ7" s="59"/>
      <c r="AR7" s="59"/>
      <c r="AS7" s="59"/>
      <c r="AT7" s="59" t="s">
        <v>7</v>
      </c>
      <c r="AU7" s="59"/>
      <c r="AV7" s="59"/>
      <c r="AW7" s="59"/>
      <c r="AX7" s="59"/>
      <c r="AY7" s="59"/>
      <c r="AZ7" s="59"/>
      <c r="BA7" s="59"/>
      <c r="BB7" s="59" t="s">
        <v>8</v>
      </c>
      <c r="BC7" s="59"/>
      <c r="BD7" s="59"/>
      <c r="BE7" s="59"/>
      <c r="BF7" s="59"/>
      <c r="BG7" s="59"/>
      <c r="BH7" s="59"/>
      <c r="BI7" s="59"/>
      <c r="BJ7" s="3"/>
      <c r="BK7" s="3"/>
      <c r="BL7" s="62" t="s">
        <v>9</v>
      </c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4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54">
        <f>データ!S6</f>
        <v>23576</v>
      </c>
      <c r="AM8" s="54"/>
      <c r="AN8" s="54"/>
      <c r="AO8" s="54"/>
      <c r="AP8" s="54"/>
      <c r="AQ8" s="54"/>
      <c r="AR8" s="54"/>
      <c r="AS8" s="54"/>
      <c r="AT8" s="53">
        <f>データ!T6</f>
        <v>71.25</v>
      </c>
      <c r="AU8" s="53"/>
      <c r="AV8" s="53"/>
      <c r="AW8" s="53"/>
      <c r="AX8" s="53"/>
      <c r="AY8" s="53"/>
      <c r="AZ8" s="53"/>
      <c r="BA8" s="53"/>
      <c r="BB8" s="53">
        <f>データ!U6</f>
        <v>330.89</v>
      </c>
      <c r="BC8" s="53"/>
      <c r="BD8" s="53"/>
      <c r="BE8" s="53"/>
      <c r="BF8" s="53"/>
      <c r="BG8" s="53"/>
      <c r="BH8" s="53"/>
      <c r="BI8" s="53"/>
      <c r="BJ8" s="3"/>
      <c r="BK8" s="3"/>
      <c r="BL8" s="67" t="s">
        <v>10</v>
      </c>
      <c r="BM8" s="68"/>
      <c r="BN8" s="57" t="s">
        <v>11</v>
      </c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8"/>
    </row>
    <row r="9" spans="1:78" ht="18.75" customHeight="1" x14ac:dyDescent="0.15">
      <c r="A9" s="2"/>
      <c r="B9" s="59" t="s">
        <v>12</v>
      </c>
      <c r="C9" s="59"/>
      <c r="D9" s="59"/>
      <c r="E9" s="59"/>
      <c r="F9" s="59"/>
      <c r="G9" s="59"/>
      <c r="H9" s="59"/>
      <c r="I9" s="59" t="s">
        <v>13</v>
      </c>
      <c r="J9" s="59"/>
      <c r="K9" s="59"/>
      <c r="L9" s="59"/>
      <c r="M9" s="59"/>
      <c r="N9" s="59"/>
      <c r="O9" s="59"/>
      <c r="P9" s="59" t="s">
        <v>14</v>
      </c>
      <c r="Q9" s="59"/>
      <c r="R9" s="59"/>
      <c r="S9" s="59"/>
      <c r="T9" s="59"/>
      <c r="U9" s="59"/>
      <c r="V9" s="59"/>
      <c r="W9" s="59" t="s">
        <v>15</v>
      </c>
      <c r="X9" s="59"/>
      <c r="Y9" s="59"/>
      <c r="Z9" s="59"/>
      <c r="AA9" s="59"/>
      <c r="AB9" s="59"/>
      <c r="AC9" s="59"/>
      <c r="AD9" s="59" t="s">
        <v>16</v>
      </c>
      <c r="AE9" s="59"/>
      <c r="AF9" s="59"/>
      <c r="AG9" s="59"/>
      <c r="AH9" s="59"/>
      <c r="AI9" s="59"/>
      <c r="AJ9" s="59"/>
      <c r="AK9" s="3"/>
      <c r="AL9" s="59" t="s">
        <v>17</v>
      </c>
      <c r="AM9" s="59"/>
      <c r="AN9" s="59"/>
      <c r="AO9" s="59"/>
      <c r="AP9" s="59"/>
      <c r="AQ9" s="59"/>
      <c r="AR9" s="59"/>
      <c r="AS9" s="59"/>
      <c r="AT9" s="59" t="s">
        <v>18</v>
      </c>
      <c r="AU9" s="59"/>
      <c r="AV9" s="59"/>
      <c r="AW9" s="59"/>
      <c r="AX9" s="59"/>
      <c r="AY9" s="59"/>
      <c r="AZ9" s="59"/>
      <c r="BA9" s="59"/>
      <c r="BB9" s="59" t="s">
        <v>19</v>
      </c>
      <c r="BC9" s="59"/>
      <c r="BD9" s="59"/>
      <c r="BE9" s="59"/>
      <c r="BF9" s="59"/>
      <c r="BG9" s="59"/>
      <c r="BH9" s="59"/>
      <c r="BI9" s="59"/>
      <c r="BJ9" s="3"/>
      <c r="BK9" s="3"/>
      <c r="BL9" s="60" t="s">
        <v>20</v>
      </c>
      <c r="BM9" s="61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53" t="str">
        <f>データ!N6</f>
        <v>-</v>
      </c>
      <c r="C10" s="53"/>
      <c r="D10" s="53"/>
      <c r="E10" s="53"/>
      <c r="F10" s="53"/>
      <c r="G10" s="53"/>
      <c r="H10" s="53"/>
      <c r="I10" s="53" t="str">
        <f>データ!O6</f>
        <v>該当数値なし</v>
      </c>
      <c r="J10" s="53"/>
      <c r="K10" s="53"/>
      <c r="L10" s="53"/>
      <c r="M10" s="53"/>
      <c r="N10" s="53"/>
      <c r="O10" s="53"/>
      <c r="P10" s="53">
        <f>データ!P6</f>
        <v>21.03</v>
      </c>
      <c r="Q10" s="53"/>
      <c r="R10" s="53"/>
      <c r="S10" s="53"/>
      <c r="T10" s="53"/>
      <c r="U10" s="53"/>
      <c r="V10" s="53"/>
      <c r="W10" s="53">
        <f>データ!Q6</f>
        <v>85</v>
      </c>
      <c r="X10" s="53"/>
      <c r="Y10" s="53"/>
      <c r="Z10" s="53"/>
      <c r="AA10" s="53"/>
      <c r="AB10" s="53"/>
      <c r="AC10" s="53"/>
      <c r="AD10" s="54">
        <f>データ!R6</f>
        <v>3740</v>
      </c>
      <c r="AE10" s="54"/>
      <c r="AF10" s="54"/>
      <c r="AG10" s="54"/>
      <c r="AH10" s="54"/>
      <c r="AI10" s="54"/>
      <c r="AJ10" s="54"/>
      <c r="AK10" s="2"/>
      <c r="AL10" s="54">
        <f>データ!V6</f>
        <v>4927</v>
      </c>
      <c r="AM10" s="54"/>
      <c r="AN10" s="54"/>
      <c r="AO10" s="54"/>
      <c r="AP10" s="54"/>
      <c r="AQ10" s="54"/>
      <c r="AR10" s="54"/>
      <c r="AS10" s="54"/>
      <c r="AT10" s="53">
        <f>データ!W6</f>
        <v>3.17</v>
      </c>
      <c r="AU10" s="53"/>
      <c r="AV10" s="53"/>
      <c r="AW10" s="53"/>
      <c r="AX10" s="53"/>
      <c r="AY10" s="53"/>
      <c r="AZ10" s="53"/>
      <c r="BA10" s="53"/>
      <c r="BB10" s="53">
        <f>データ!X6</f>
        <v>1554.26</v>
      </c>
      <c r="BC10" s="53"/>
      <c r="BD10" s="53"/>
      <c r="BE10" s="53"/>
      <c r="BF10" s="53"/>
      <c r="BG10" s="53"/>
      <c r="BH10" s="53"/>
      <c r="BI10" s="53"/>
      <c r="BJ10" s="2"/>
      <c r="BK10" s="2"/>
      <c r="BL10" s="55" t="s">
        <v>22</v>
      </c>
      <c r="BM10" s="56"/>
      <c r="BN10" s="44" t="s">
        <v>23</v>
      </c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6" t="s">
        <v>24</v>
      </c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</row>
    <row r="14" spans="1:78" ht="13.5" customHeight="1" x14ac:dyDescent="0.15">
      <c r="A14" s="2"/>
      <c r="B14" s="48" t="s">
        <v>25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50"/>
      <c r="BK14" s="2"/>
      <c r="BL14" s="37" t="s">
        <v>26</v>
      </c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9"/>
    </row>
    <row r="15" spans="1:78" ht="13.5" customHeight="1" x14ac:dyDescent="0.15">
      <c r="A15" s="2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6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30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30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30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30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30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30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30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30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30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30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30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30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30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30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30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30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30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30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30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30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30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30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30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30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30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30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30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30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1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3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7" t="s">
        <v>27</v>
      </c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9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119</v>
      </c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30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30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30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30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30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30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30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30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30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30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30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30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30"/>
    </row>
    <row r="60" spans="1:78" ht="13.5" customHeight="1" x14ac:dyDescent="0.15">
      <c r="A60" s="2"/>
      <c r="B60" s="34" t="s">
        <v>28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6"/>
      <c r="BK60" s="2"/>
      <c r="BL60" s="2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30"/>
    </row>
    <row r="61" spans="1:78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6"/>
      <c r="BK61" s="2"/>
      <c r="BL61" s="2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30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30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1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3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7" t="s">
        <v>29</v>
      </c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9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30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30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30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30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30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30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30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30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30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30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30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30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30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30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30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30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1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3"/>
    </row>
    <row r="83" spans="1:78" x14ac:dyDescent="0.15">
      <c r="C83" s="43" t="s">
        <v>30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44</v>
      </c>
      <c r="N86" s="12" t="s">
        <v>44</v>
      </c>
      <c r="O86" s="12" t="str">
        <f>データ!EO6</f>
        <v>【0.03】</v>
      </c>
    </row>
  </sheetData>
  <sheetProtection algorithmName="SHA-512" hashValue="Ha0Tty4NyP7C4thYgZS9UF70EcpwBnf0CIgrQSxV/mYzl7g5BDbEpaoloBOrFViRv1dnCsoPhIAUv/ZD+SHGag==" saltValue="FCr9DAwy5txWbdIJIaGZh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2" t="s">
        <v>54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  <c r="Y3" s="78" t="s">
        <v>55</v>
      </c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 t="s">
        <v>56</v>
      </c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  <c r="Y4" s="71" t="s">
        <v>58</v>
      </c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 t="s">
        <v>59</v>
      </c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 t="s">
        <v>60</v>
      </c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 t="s">
        <v>61</v>
      </c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 t="s">
        <v>62</v>
      </c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 t="s">
        <v>63</v>
      </c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 t="s">
        <v>64</v>
      </c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 t="s">
        <v>65</v>
      </c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 t="s">
        <v>66</v>
      </c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 t="s">
        <v>67</v>
      </c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 t="s">
        <v>68</v>
      </c>
      <c r="EF4" s="71"/>
      <c r="EG4" s="71"/>
      <c r="EH4" s="71"/>
      <c r="EI4" s="71"/>
      <c r="EJ4" s="71"/>
      <c r="EK4" s="71"/>
      <c r="EL4" s="71"/>
      <c r="EM4" s="71"/>
      <c r="EN4" s="71"/>
      <c r="EO4" s="71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163422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富山県　入善町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21.03</v>
      </c>
      <c r="Q6" s="20">
        <f t="shared" si="3"/>
        <v>85</v>
      </c>
      <c r="R6" s="20">
        <f t="shared" si="3"/>
        <v>3740</v>
      </c>
      <c r="S6" s="20">
        <f t="shared" si="3"/>
        <v>23576</v>
      </c>
      <c r="T6" s="20">
        <f t="shared" si="3"/>
        <v>71.25</v>
      </c>
      <c r="U6" s="20">
        <f t="shared" si="3"/>
        <v>330.89</v>
      </c>
      <c r="V6" s="20">
        <f t="shared" si="3"/>
        <v>4927</v>
      </c>
      <c r="W6" s="20">
        <f t="shared" si="3"/>
        <v>3.17</v>
      </c>
      <c r="X6" s="20">
        <f t="shared" si="3"/>
        <v>1554.26</v>
      </c>
      <c r="Y6" s="21">
        <f>IF(Y7="",NA(),Y7)</f>
        <v>65.319999999999993</v>
      </c>
      <c r="Z6" s="21">
        <f t="shared" ref="Z6:AH6" si="4">IF(Z7="",NA(),Z7)</f>
        <v>70.790000000000006</v>
      </c>
      <c r="AA6" s="21">
        <f t="shared" si="4"/>
        <v>71.09</v>
      </c>
      <c r="AB6" s="21">
        <f t="shared" si="4"/>
        <v>81.53</v>
      </c>
      <c r="AC6" s="21">
        <f t="shared" si="4"/>
        <v>72.77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4311.33</v>
      </c>
      <c r="BG6" s="21">
        <f t="shared" ref="BG6:BO6" si="7">IF(BG7="",NA(),BG7)</f>
        <v>4128.74</v>
      </c>
      <c r="BH6" s="21">
        <f t="shared" si="7"/>
        <v>4014.42</v>
      </c>
      <c r="BI6" s="21">
        <f t="shared" si="7"/>
        <v>3819.23</v>
      </c>
      <c r="BJ6" s="21">
        <f t="shared" si="7"/>
        <v>3641.11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100</v>
      </c>
      <c r="BR6" s="21">
        <f t="shared" ref="BR6:BZ6" si="8">IF(BR7="",NA(),BR7)</f>
        <v>100</v>
      </c>
      <c r="BS6" s="21">
        <f t="shared" si="8"/>
        <v>100</v>
      </c>
      <c r="BT6" s="21">
        <f t="shared" si="8"/>
        <v>100</v>
      </c>
      <c r="BU6" s="21">
        <f t="shared" si="8"/>
        <v>100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150.13999999999999</v>
      </c>
      <c r="CC6" s="21">
        <f t="shared" ref="CC6:CK6" si="9">IF(CC7="",NA(),CC7)</f>
        <v>153.88999999999999</v>
      </c>
      <c r="CD6" s="21">
        <f t="shared" si="9"/>
        <v>156.88</v>
      </c>
      <c r="CE6" s="21">
        <f t="shared" si="9"/>
        <v>155.63999999999999</v>
      </c>
      <c r="CF6" s="21">
        <f t="shared" si="9"/>
        <v>160.63999999999999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73.94</v>
      </c>
      <c r="CN6" s="21">
        <f t="shared" ref="CN6:CV6" si="10">IF(CN7="",NA(),CN7)</f>
        <v>71.52</v>
      </c>
      <c r="CO6" s="21">
        <f t="shared" si="10"/>
        <v>61.97</v>
      </c>
      <c r="CP6" s="21" t="str">
        <f t="shared" si="10"/>
        <v>-</v>
      </c>
      <c r="CQ6" s="21" t="str">
        <f t="shared" si="10"/>
        <v>-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88.66</v>
      </c>
      <c r="CY6" s="21">
        <f t="shared" ref="CY6:DG6" si="11">IF(CY7="",NA(),CY7)</f>
        <v>88.93</v>
      </c>
      <c r="CZ6" s="21">
        <f t="shared" si="11"/>
        <v>89.99</v>
      </c>
      <c r="DA6" s="21">
        <f t="shared" si="11"/>
        <v>90.94</v>
      </c>
      <c r="DB6" s="21">
        <f t="shared" si="11"/>
        <v>90.93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163422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21.03</v>
      </c>
      <c r="Q7" s="24">
        <v>85</v>
      </c>
      <c r="R7" s="24">
        <v>3740</v>
      </c>
      <c r="S7" s="24">
        <v>23576</v>
      </c>
      <c r="T7" s="24">
        <v>71.25</v>
      </c>
      <c r="U7" s="24">
        <v>330.89</v>
      </c>
      <c r="V7" s="24">
        <v>4927</v>
      </c>
      <c r="W7" s="24">
        <v>3.17</v>
      </c>
      <c r="X7" s="24">
        <v>1554.26</v>
      </c>
      <c r="Y7" s="24">
        <v>65.319999999999993</v>
      </c>
      <c r="Z7" s="24">
        <v>70.790000000000006</v>
      </c>
      <c r="AA7" s="24">
        <v>71.09</v>
      </c>
      <c r="AB7" s="24">
        <v>81.53</v>
      </c>
      <c r="AC7" s="24">
        <v>72.77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4311.33</v>
      </c>
      <c r="BG7" s="24">
        <v>4128.74</v>
      </c>
      <c r="BH7" s="24">
        <v>4014.42</v>
      </c>
      <c r="BI7" s="24">
        <v>3819.23</v>
      </c>
      <c r="BJ7" s="24">
        <v>3641.11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100</v>
      </c>
      <c r="BR7" s="24">
        <v>100</v>
      </c>
      <c r="BS7" s="24">
        <v>100</v>
      </c>
      <c r="BT7" s="24">
        <v>100</v>
      </c>
      <c r="BU7" s="24">
        <v>100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150.13999999999999</v>
      </c>
      <c r="CC7" s="24">
        <v>153.88999999999999</v>
      </c>
      <c r="CD7" s="24">
        <v>156.88</v>
      </c>
      <c r="CE7" s="24">
        <v>155.63999999999999</v>
      </c>
      <c r="CF7" s="24">
        <v>160.63999999999999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73.94</v>
      </c>
      <c r="CN7" s="24">
        <v>71.52</v>
      </c>
      <c r="CO7" s="24">
        <v>61.97</v>
      </c>
      <c r="CP7" s="24" t="s">
        <v>104</v>
      </c>
      <c r="CQ7" s="24" t="s">
        <v>104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88.66</v>
      </c>
      <c r="CY7" s="24">
        <v>88.93</v>
      </c>
      <c r="CZ7" s="24">
        <v>89.99</v>
      </c>
      <c r="DA7" s="24">
        <v>90.94</v>
      </c>
      <c r="DB7" s="24">
        <v>90.93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</cp:lastModifiedBy>
  <dcterms:modified xsi:type="dcterms:W3CDTF">2023-01-16T01:07:01Z</dcterms:modified>
</cp:coreProperties>
</file>