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14入善町○\下水道（法非適用）\"/>
    </mc:Choice>
  </mc:AlternateContent>
  <xr:revisionPtr revIDLastSave="0" documentId="13_ncr:1_{2CB772DB-351C-4FBB-9840-A7C12B474134}" xr6:coauthVersionLast="36" xr6:coauthVersionMax="36" xr10:uidLastSave="{00000000-0000-0000-0000-000000000000}"/>
  <workbookProtection workbookAlgorithmName="SHA-512" workbookHashValue="ow4FZDSQ1YK2PLvAHt3w1iB4JWx6rKOWimCGHiw0yVTcrLny30tufalwk0WCerXFI8sbBCBiNBMU0hyh7d9k9w==" workbookSaltValue="akHss0GFLPa7Kp64cDRsqg==" workbookSpinCount="100000" lockStructure="1"/>
  <bookViews>
    <workbookView xWindow="0" yWindow="0" windowWidth="2304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B10" i="4"/>
  <c r="I8" i="4"/>
</calcChain>
</file>

<file path=xl/sharedStrings.xml><?xml version="1.0" encoding="utf-8"?>
<sst xmlns="http://schemas.openxmlformats.org/spreadsheetml/2006/main" count="241" uniqueCount="119">
  <si>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</si>
  <si>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</si>
  <si>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</si>
  <si>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</si>
  <si>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</si>
  <si>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</si>
  <si>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</si>
  <si>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</si>
  <si>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</si>
  <si>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</si>
  <si>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</si>
  <si>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</si>
  <si>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</si>
  <si>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</si>
  <si>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</si>
  <si>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</si>
  <si>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</si>
  <si>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</si>
  <si>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</si>
  <si>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</si>
  <si>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</si>
  <si>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</si>
  <si>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</si>
  <si>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</si>
  <si>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</si>
  <si>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</si>
  <si>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</si>
  <si>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</si>
  <si>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</si>
  <si>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</si>
  <si>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</si>
  <si>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</si>
  <si>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</si>
  <si>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</si>
  <si>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</si>
  <si>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</si>
  <si>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</si>
  <si>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</si>
  <si>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</si>
  <si>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</si>
  <si>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</si>
  <si>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</si>
  <si>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</si>
  <si>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</si>
  <si>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</si>
  <si>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</si>
  <si>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</si>
  <si>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</si>
  <si>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</si>
  <si>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</si>
  <si>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</si>
  <si>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</si>
  <si>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</si>
  <si>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</si>
  <si>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</si>
  <si>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</si>
  <si>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</si>
  <si>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</si>
  <si>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</si>
  <si>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</si>
  <si>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</si>
  <si>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</si>
  <si>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</si>
  <si>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</si>
  <si>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</si>
  <si>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</si>
  <si>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</si>
  <si>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</si>
  <si>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</si>
  <si>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</si>
  <si>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</si>
  <si>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</si>
  <si>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</si>
  <si>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</si>
  <si>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</si>
  <si>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</si>
  <si>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</si>
  <si>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</si>
  <si>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</si>
  <si>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</si>
  <si>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</si>
  <si>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</si>
  <si>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</si>
  <si>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</si>
  <si>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</si>
  <si>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</si>
  <si>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</si>
  <si>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</si>
  <si>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</si>
  <si>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</si>
  <si>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</si>
  <si>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</si>
  <si>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</si>
  <si>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</si>
  <si>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</si>
  <si>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</si>
  <si>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</si>
  <si>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</si>
  <si>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</si>
  <si>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</si>
  <si>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</si>
  <si>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</si>
  <si>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</si>
  <si>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</si>
  <si>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</si>
  <si>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</si>
  <si>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</si>
  <si>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</si>
  <si>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</si>
  <si>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</si>
  <si>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</si>
  <si>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</si>
  <si>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</si>
  <si>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</si>
  <si>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</si>
  <si>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</si>
  <si>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横ばい～微増傾向にあるが、引き続き下水道未接続世帯への啓発活動に取り組む。</t>
    <rPh sb="305" eb="306">
      <t>ヨコ</t>
    </rPh>
    <rPh sb="318" eb="322">
      <t>ヒキツヅキゲ</t>
    </rPh>
    <rPh sb="322" eb="330">
      <t>スイドウミセツゾクセタイ</t>
    </rPh>
    <rPh sb="332" eb="336">
      <t>ケイハツカツドウ</t>
    </rPh>
    <rPh sb="337" eb="338">
      <t>ト</t>
    </rPh>
    <rPh sb="339" eb="340">
      <t>ク</t>
    </rPh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</si>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</sst>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3-4322-85C3-4BB071F30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3-4322-85C3-4BB071F30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54.27</c:v>
                </c:pt>
                <c:pt idx="1">
                  <c:v>32.369999999999997</c:v>
                </c:pt>
                <c:pt idx="2">
                  <c:v>90.78</c:v>
                </c:pt>
                <c:pt idx="3">
                  <c:v>53.93</c:v>
                </c:pt>
                <c:pt idx="4">
                  <c:v>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B-4AA0-96F9-8AFFE07E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B-4AA0-96F9-8AFFE07E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F-4B41-9B63-52B7581A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F-4B41-9B63-52B7581A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E-48CB-9CEA-3C038490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E-48CB-9CEA-3C038490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1-4500-BBE4-BE3F4C974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1-4500-BBE4-BE3F4C974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7-4457-A645-38262076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7-4457-A645-38262076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2471.7600000000002</c:v>
                </c:pt>
                <c:pt idx="1">
                  <c:v>2433.42</c:v>
                </c:pt>
                <c:pt idx="2">
                  <c:v>2364.62</c:v>
                </c:pt>
                <c:pt idx="3">
                  <c:v>2302.15</c:v>
                </c:pt>
                <c:pt idx="4">
                  <c:v>2685.4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D-492F-B8EF-09DBE908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1864.29</c:v>
                </c:pt>
                <c:pt idx="1">
                  <c:v>1867.86</c:v>
                </c:pt>
                <c:pt idx="2">
                  <c:v>1056.55</c:v>
                </c:pt>
                <c:pt idx="3">
                  <c:v>1278.54</c:v>
                </c:pt>
                <c:pt idx="4">
                  <c:v>1149.7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D-492F-B8EF-09DBE908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47.41</c:v>
                </c:pt>
                <c:pt idx="2">
                  <c:v>100</c:v>
                </c:pt>
                <c:pt idx="3">
                  <c:v>100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8-4ACF-8F47-AB07401A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51.32</c:v>
                </c:pt>
                <c:pt idx="1">
                  <c:v>46.93</c:v>
                </c:pt>
                <c:pt idx="2">
                  <c:v>40</c:v>
                </c:pt>
                <c:pt idx="3">
                  <c:v>38.74</c:v>
                </c:pt>
                <c:pt idx="4">
                  <c:v>35.96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8-4ACF-8F47-AB07401A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174.82</c:v>
                </c:pt>
                <c:pt idx="1">
                  <c:v>362.8</c:v>
                </c:pt>
                <c:pt idx="2">
                  <c:v>173.91</c:v>
                </c:pt>
                <c:pt idx="3">
                  <c:v>182.19</c:v>
                </c:pt>
                <c:pt idx="4">
                  <c:v>172.49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B-455D-BD83-8E00C1AA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329.91</c:v>
                </c:pt>
                <c:pt idx="1">
                  <c:v>346.96</c:v>
                </c:pt>
                <c:pt idx="2">
                  <c:v>437.27</c:v>
                </c:pt>
                <c:pt idx="3">
                  <c:v>456.72</c:v>
                </c:pt>
                <c:pt idx="4">
                  <c:v>481.96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B-455D-BD83-8E00C1AA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7-49CA-938A-E668528D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26.7</c:v>
                </c:pt>
                <c:pt idx="1">
                  <c:v>29.12</c:v>
                </c:pt>
                <c:pt idx="2">
                  <c:v>28.77</c:v>
                </c:pt>
                <c:pt idx="3">
                  <c:v>26.22</c:v>
                </c:pt>
                <c:pt idx="4">
                  <c:v>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7-49CA-938A-E668528D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82.52</c:v>
                </c:pt>
                <c:pt idx="1">
                  <c:v>83.9</c:v>
                </c:pt>
                <c:pt idx="2">
                  <c:v>85.04</c:v>
                </c:pt>
                <c:pt idx="3">
                  <c:v>84.85</c:v>
                </c:pt>
                <c:pt idx="4">
                  <c:v>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C-4129-8AAB-CA0F8940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66.459999999999994</c:v>
                </c:pt>
                <c:pt idx="1">
                  <c:v>64.42</c:v>
                </c:pt>
                <c:pt idx="2">
                  <c:v>78.900000000000006</c:v>
                </c:pt>
                <c:pt idx="3">
                  <c:v>78.03</c:v>
                </c:pt>
                <c:pt idx="4">
                  <c:v>78.55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C-4129-8AAB-CA0F8940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22629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317.60000000000002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3.79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853</v>
      </c>
      <c r="AM10" s="54"/>
      <c r="AN10" s="54"/>
      <c r="AO10" s="54"/>
      <c r="AP10" s="54"/>
      <c r="AQ10" s="54"/>
      <c r="AR10" s="54"/>
      <c r="AS10" s="54"/>
      <c r="AT10" s="53">
        <f>データ!W6</f>
        <v>0.3</v>
      </c>
      <c r="AU10" s="53"/>
      <c r="AV10" s="53"/>
      <c r="AW10" s="53"/>
      <c r="AX10" s="53"/>
      <c r="AY10" s="53"/>
      <c r="AZ10" s="53"/>
      <c r="BA10" s="53"/>
      <c r="BB10" s="53">
        <f>データ!X6</f>
        <v>2843.33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44</v>
      </c>
      <c r="N86" s="12" t="s">
        <v>43</v>
      </c>
      <c r="O86" s="12" t="str">
        <f>データ!EO6</f>
        <v>【0.00】</v>
      </c>
    </row>
  </sheetData>
  <sheetProtection algorithmName="SHA-512" hashValue="7laA+etfr4wclj6RhRlV/tTmHNOxNA5cW9FD7fCm3TiAkxaArTeRGyRi1rSGZ/HBBhIs0JBRunsNRH3OfOCSRg==" saltValue="Fszs7LgHek6R8MFBiKPpb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3.79</v>
      </c>
      <c r="Q6" s="20">
        <f t="shared" si="3"/>
        <v>85</v>
      </c>
      <c r="R6" s="20">
        <f t="shared" si="3"/>
        <v>3740</v>
      </c>
      <c r="S6" s="20">
        <f t="shared" si="3"/>
        <v>22629</v>
      </c>
      <c r="T6" s="20">
        <f t="shared" si="3"/>
        <v>71.25</v>
      </c>
      <c r="U6" s="20">
        <f t="shared" si="3"/>
        <v>317.60000000000002</v>
      </c>
      <c r="V6" s="20">
        <f t="shared" si="3"/>
        <v>853</v>
      </c>
      <c r="W6" s="20">
        <f t="shared" si="3"/>
        <v>0.3</v>
      </c>
      <c r="X6" s="20">
        <f t="shared" si="3"/>
        <v>2843.33</v>
      </c>
      <c r="Y6" s="21">
        <f>IF(Y7="",NA(),Y7)</f>
        <v>54.27</v>
      </c>
      <c r="Z6" s="21">
        <f t="shared" ref="Z6:AH6" si="4">IF(Z7="",NA(),Z7)</f>
        <v>32.369999999999997</v>
      </c>
      <c r="AA6" s="21">
        <f t="shared" si="4"/>
        <v>90.78</v>
      </c>
      <c r="AB6" s="21">
        <f t="shared" si="4"/>
        <v>53.93</v>
      </c>
      <c r="AC6" s="21">
        <f t="shared" si="4"/>
        <v>86.69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2471.7600000000002</v>
      </c>
      <c r="BG6" s="21">
        <f t="shared" ref="BG6:BO6" si="7">IF(BG7="",NA(),BG7)</f>
        <v>2433.42</v>
      </c>
      <c r="BH6" s="21">
        <f t="shared" si="7"/>
        <v>2364.62</v>
      </c>
      <c r="BI6" s="21">
        <f t="shared" si="7"/>
        <v>2302.15</v>
      </c>
      <c r="BJ6" s="21">
        <f t="shared" si="7"/>
        <v>2685.4</v>
      </c>
      <c r="BK6" s="21">
        <f t="shared" si="7"/>
        <v>1864.29</v>
      </c>
      <c r="BL6" s="21">
        <f t="shared" si="7"/>
        <v>1867.86</v>
      </c>
      <c r="BM6" s="21">
        <f t="shared" si="7"/>
        <v>1056.55</v>
      </c>
      <c r="BN6" s="21">
        <f t="shared" si="7"/>
        <v>1278.54</v>
      </c>
      <c r="BO6" s="21">
        <f t="shared" si="7"/>
        <v>1149.7</v>
      </c>
      <c r="BP6" s="20" t="str">
        <f>IF(BP7="","",IF(BP7="-","【-】","【"&amp;SUBSTITUTE(TEXT(BP7,"#,##0.00"),"-","△")&amp;"】"))</f>
        <v>【1,069.89】</v>
      </c>
      <c r="BQ6" s="21">
        <f>IF(BQ7="",NA(),BQ7)</f>
        <v>100</v>
      </c>
      <c r="BR6" s="21">
        <f t="shared" ref="BR6:BZ6" si="8">IF(BR7="",NA(),BR7)</f>
        <v>47.41</v>
      </c>
      <c r="BS6" s="21">
        <f t="shared" si="8"/>
        <v>100</v>
      </c>
      <c r="BT6" s="21">
        <f t="shared" si="8"/>
        <v>100</v>
      </c>
      <c r="BU6" s="21">
        <f t="shared" si="8"/>
        <v>100.01</v>
      </c>
      <c r="BV6" s="21">
        <f t="shared" si="8"/>
        <v>51.32</v>
      </c>
      <c r="BW6" s="21">
        <f t="shared" si="8"/>
        <v>46.93</v>
      </c>
      <c r="BX6" s="21">
        <f t="shared" si="8"/>
        <v>40</v>
      </c>
      <c r="BY6" s="21">
        <f t="shared" si="8"/>
        <v>38.74</v>
      </c>
      <c r="BZ6" s="21">
        <f t="shared" si="8"/>
        <v>35.96</v>
      </c>
      <c r="CA6" s="20" t="str">
        <f>IF(CA7="","",IF(CA7="-","【-】","【"&amp;SUBSTITUTE(TEXT(CA7,"#,##0.00"),"-","△")&amp;"】"))</f>
        <v>【39.89】</v>
      </c>
      <c r="CB6" s="21">
        <f>IF(CB7="",NA(),CB7)</f>
        <v>174.82</v>
      </c>
      <c r="CC6" s="21">
        <f t="shared" ref="CC6:CK6" si="9">IF(CC7="",NA(),CC7)</f>
        <v>362.8</v>
      </c>
      <c r="CD6" s="21">
        <f t="shared" si="9"/>
        <v>173.91</v>
      </c>
      <c r="CE6" s="21">
        <f t="shared" si="9"/>
        <v>182.19</v>
      </c>
      <c r="CF6" s="21">
        <f t="shared" si="9"/>
        <v>172.49</v>
      </c>
      <c r="CG6" s="21">
        <f t="shared" si="9"/>
        <v>329.91</v>
      </c>
      <c r="CH6" s="21">
        <f t="shared" si="9"/>
        <v>346.96</v>
      </c>
      <c r="CI6" s="21">
        <f t="shared" si="9"/>
        <v>437.27</v>
      </c>
      <c r="CJ6" s="21">
        <f t="shared" si="9"/>
        <v>456.72</v>
      </c>
      <c r="CK6" s="21">
        <f t="shared" si="9"/>
        <v>481.96</v>
      </c>
      <c r="CL6" s="20" t="str">
        <f>IF(CL7="","",IF(CL7="-","【-】","【"&amp;SUBSTITUTE(TEXT(CL7,"#,##0.00"),"-","△")&amp;"】"))</f>
        <v>【426.52】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26.7</v>
      </c>
      <c r="CS6" s="21">
        <f t="shared" si="10"/>
        <v>29.12</v>
      </c>
      <c r="CT6" s="21">
        <f t="shared" si="10"/>
        <v>28.77</v>
      </c>
      <c r="CU6" s="21">
        <f t="shared" si="10"/>
        <v>26.22</v>
      </c>
      <c r="CV6" s="21">
        <f t="shared" si="10"/>
        <v>26.12</v>
      </c>
      <c r="CW6" s="20" t="str">
        <f>IF(CW7="","",IF(CW7="-","【-】","【"&amp;SUBSTITUTE(TEXT(CW7,"#,##0.00"),"-","△")&amp;"】"))</f>
        <v>【28.16】</v>
      </c>
      <c r="CX6" s="21">
        <f>IF(CX7="",NA(),CX7)</f>
        <v>82.52</v>
      </c>
      <c r="CY6" s="21">
        <f t="shared" ref="CY6:DG6" si="11">IF(CY7="",NA(),CY7)</f>
        <v>83.9</v>
      </c>
      <c r="CZ6" s="21">
        <f t="shared" si="11"/>
        <v>85.04</v>
      </c>
      <c r="DA6" s="21">
        <f t="shared" si="11"/>
        <v>84.85</v>
      </c>
      <c r="DB6" s="21">
        <f t="shared" si="11"/>
        <v>86.05</v>
      </c>
      <c r="DC6" s="21">
        <f t="shared" si="11"/>
        <v>66.459999999999994</v>
      </c>
      <c r="DD6" s="21">
        <f t="shared" si="11"/>
        <v>64.42</v>
      </c>
      <c r="DE6" s="21">
        <f t="shared" si="11"/>
        <v>78.900000000000006</v>
      </c>
      <c r="DF6" s="21">
        <f t="shared" si="11"/>
        <v>78.03</v>
      </c>
      <c r="DG6" s="21">
        <f t="shared" si="11"/>
        <v>78.55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0">
        <f t="shared" si="14"/>
        <v>0</v>
      </c>
      <c r="EL6" s="21">
        <f t="shared" si="14"/>
        <v>0.01</v>
      </c>
      <c r="EM6" s="21">
        <f t="shared" si="14"/>
        <v>0.01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163422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3.79</v>
      </c>
      <c r="Q7" s="24">
        <v>85</v>
      </c>
      <c r="R7" s="24">
        <v>3740</v>
      </c>
      <c r="S7" s="24">
        <v>22629</v>
      </c>
      <c r="T7" s="24">
        <v>71.25</v>
      </c>
      <c r="U7" s="24">
        <v>317.60000000000002</v>
      </c>
      <c r="V7" s="24">
        <v>853</v>
      </c>
      <c r="W7" s="24">
        <v>0.3</v>
      </c>
      <c r="X7" s="24">
        <v>2843.33</v>
      </c>
      <c r="Y7" s="24">
        <v>54.27</v>
      </c>
      <c r="Z7" s="24">
        <v>32.369999999999997</v>
      </c>
      <c r="AA7" s="24">
        <v>90.78</v>
      </c>
      <c r="AB7" s="24">
        <v>53.93</v>
      </c>
      <c r="AC7" s="24">
        <v>86.69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2471.7600000000002</v>
      </c>
      <c r="BG7" s="24">
        <v>2433.42</v>
      </c>
      <c r="BH7" s="24">
        <v>2364.62</v>
      </c>
      <c r="BI7" s="24">
        <v>2302.15</v>
      </c>
      <c r="BJ7" s="24">
        <v>2685.4</v>
      </c>
      <c r="BK7" s="24">
        <v>1864.29</v>
      </c>
      <c r="BL7" s="24">
        <v>1867.86</v>
      </c>
      <c r="BM7" s="24">
        <v>1056.55</v>
      </c>
      <c r="BN7" s="24">
        <v>1278.54</v>
      </c>
      <c r="BO7" s="24">
        <v>1149.7</v>
      </c>
      <c r="BP7" s="24">
        <v>1069.8900000000001</v>
      </c>
      <c r="BQ7" s="24">
        <v>100</v>
      </c>
      <c r="BR7" s="24">
        <v>47.41</v>
      </c>
      <c r="BS7" s="24">
        <v>100</v>
      </c>
      <c r="BT7" s="24">
        <v>100</v>
      </c>
      <c r="BU7" s="24">
        <v>100.01</v>
      </c>
      <c r="BV7" s="24">
        <v>51.32</v>
      </c>
      <c r="BW7" s="24">
        <v>46.93</v>
      </c>
      <c r="BX7" s="24">
        <v>40</v>
      </c>
      <c r="BY7" s="24">
        <v>38.74</v>
      </c>
      <c r="BZ7" s="24">
        <v>35.96</v>
      </c>
      <c r="CA7" s="24">
        <v>39.89</v>
      </c>
      <c r="CB7" s="24">
        <v>174.82</v>
      </c>
      <c r="CC7" s="24">
        <v>362.8</v>
      </c>
      <c r="CD7" s="24">
        <v>173.91</v>
      </c>
      <c r="CE7" s="24">
        <v>182.19</v>
      </c>
      <c r="CF7" s="24">
        <v>172.49</v>
      </c>
      <c r="CG7" s="24">
        <v>329.91</v>
      </c>
      <c r="CH7" s="24">
        <v>346.96</v>
      </c>
      <c r="CI7" s="24">
        <v>437.27</v>
      </c>
      <c r="CJ7" s="24">
        <v>456.72</v>
      </c>
      <c r="CK7" s="24">
        <v>481.96</v>
      </c>
      <c r="CL7" s="24">
        <v>426.52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26.7</v>
      </c>
      <c r="CS7" s="24">
        <v>29.12</v>
      </c>
      <c r="CT7" s="24">
        <v>28.77</v>
      </c>
      <c r="CU7" s="24">
        <v>26.22</v>
      </c>
      <c r="CV7" s="24">
        <v>26.12</v>
      </c>
      <c r="CW7" s="24">
        <v>28.16</v>
      </c>
      <c r="CX7" s="24">
        <v>82.52</v>
      </c>
      <c r="CY7" s="24">
        <v>83.9</v>
      </c>
      <c r="CZ7" s="24">
        <v>85.04</v>
      </c>
      <c r="DA7" s="24">
        <v>84.85</v>
      </c>
      <c r="DB7" s="24">
        <v>86.05</v>
      </c>
      <c r="DC7" s="24">
        <v>66.459999999999994</v>
      </c>
      <c r="DD7" s="24">
        <v>64.42</v>
      </c>
      <c r="DE7" s="24">
        <v>78.900000000000006</v>
      </c>
      <c r="DF7" s="24">
        <v>78.03</v>
      </c>
      <c r="DG7" s="24">
        <v>78.55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</v>
      </c>
      <c r="EL7" s="24">
        <v>0.01</v>
      </c>
      <c r="EM7" s="24">
        <v>0.01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2025-01-24T07:37:47Z</dcterms:created>
  <dcterms:modified xsi:type="dcterms:W3CDTF">2025-01-30T00:29:40Z</dcterms:modified>
  <cp:category/>
</cp:coreProperties>
</file>