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住まい・まちづくり課\03簡易水道・下水道係\01簡易水道\水道係\05 照会・調査・回答\経営分析比較表\20190131_Fw 【依頼】公営企業に係る経営比較分析表（平成29年度決算）の分析等について\"/>
    </mc:Choice>
  </mc:AlternateContent>
  <workbookProtection workbookAlgorithmName="SHA-512" workbookHashValue="zB14JBdg896FCcLCy4M4ZR79EleSNR0avhk1bGuRz1EYXjJOvrK7iw7aIeHy2Fk4fhWuxxMA5E904e/I9nneOg==" workbookSaltValue="FJ1MqFnRALEQCpsSHEywd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<sst xmlns="http://schemas.openxmlformats.org/spreadsheetml/2006/main" count="237" uniqueCount="124">
  <si>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</si>
  <si>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</si>
  <si>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</si>
  <si>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</si>
  <si>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</si>
  <si>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</si>
  <si>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</si>
  <si>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</si>
  <si>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</si>
  <si>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</si>
  <si>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</si>
  <si>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</si>
  <si>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</si>
  <si>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</si>
  <si>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</si>
  <si>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</si>
  <si>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</si>
  <si>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</si>
  <si>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</si>
  <si>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</si>
  <si>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</si>
  <si>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</si>
  <si>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</si>
  <si>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</si>
  <si>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</si>
  <si>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</si>
  <si>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</si>
  <si>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</si>
  <si>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</si>
  <si>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</si>
  <si>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</si>
  <si>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</si>
  <si>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</si>
  <si>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</si>
  <si>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</si>
  <si>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</si>
  <si>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</si>
  <si>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</si>
  <si>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</si>
  <si>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</si>
  <si>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</si>
  <si>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</si>
  <si>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</si>
  <si>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</si>
  <si>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</si>
  <si>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</si>
  <si>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</si>
  <si>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</si>
  <si>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</si>
  <si>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</si>
  <si>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</si>
  <si>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</si>
  <si>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</si>
  <si>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</si>
  <si>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</si>
  <si>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</si>
  <si>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</si>
  <si>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</si>
  <si>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</si>
  <si>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</si>
  <si>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</si>
  <si>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</si>
  <si>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</si>
  <si>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</si>
  <si>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</si>
  <si>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</si>
  <si>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</si>
  <si>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</si>
  <si>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</si>
  <si>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</si>
  <si>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</si>
  <si>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</si>
  <si>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</si>
  <si>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</si>
  <si>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</si>
  <si>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</si>
  <si>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</si>
  <si>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</si>
  <si>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</si>
  <si>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</si>
  <si>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</si>
  <si>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</si>
  <si>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</si>
  <si>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</si>
  <si>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</si>
  <si>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</si>
  <si>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</si>
  <si>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</si>
  <si>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</si>
  <si>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</si>
  <si>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</si>
  <si>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</si>
  <si>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</si>
  <si>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</si>
  <si>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</si>
  <si>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</si>
  <si>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</si>
  <si>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</si>
  <si>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</si>
  <si>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</si>
  <si>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</si>
  <si>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</si>
  <si>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</si>
  <si>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</si>
  <si>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</si>
  <si>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</si>
  <si>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</si>
  <si>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</si>
  <si>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</si>
  <si>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</si>
  <si>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</si>
  <si>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</si>
  <si>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</si>
  <si>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</si>
  <si>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</si>
  <si>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</si>
  <si>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</si>
  <si>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</si>
  <si>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</si>
  <si>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</si>
  <si>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</si>
  <si>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適切な施設の更新を行うため、固定資産台帳や施設の台帳の整備を行う必要がある。</t>
    <phoneticPr fontId="4"/>
  </si>
  <si>
    <t>　①収益的収支比率の傾向から、当事業の経営状況は、概ね横ばいで推移している。今後は、人口減少等による使用料収入の減少が見込まれるため、さらなる経営改善を行なう必要がある。
　一方で、類似団体の経営は改善傾向にある。これは、同規模の団体の経営改善の取組や事業の統廃合によるものと考えられる。同規模の団体の⑤料金回収率は上昇傾向にあり、⑥給水原価も減少傾向にある。また、④企業債残高対給水収益比率は上昇傾向にあるものの、これは経営改善につながっていることから、毎年、効果的な投資を行っていることがわかる。
　当事業では、現在、更新事業を実施中であるが、単純な管路の更新であるため、収益等の改善につながっていない。このため、他団体の取組を参考に事業経営のあり方を見直す必要がある。</t>
    <rPh sb="25" eb="26">
      <t>オオム</t>
    </rPh>
    <rPh sb="27" eb="28">
      <t>ヨコ</t>
    </rPh>
    <rPh sb="31" eb="33">
      <t>スイイ</t>
    </rPh>
    <rPh sb="38" eb="40">
      <t>コンゴ</t>
    </rPh>
    <rPh sb="59" eb="61">
      <t>ミコ</t>
    </rPh>
    <rPh sb="71" eb="73">
      <t>ケイエイ</t>
    </rPh>
    <rPh sb="73" eb="75">
      <t>カイゼン</t>
    </rPh>
    <rPh sb="76" eb="77">
      <t>オコ</t>
    </rPh>
    <rPh sb="79" eb="81">
      <t>ヒツヨウ</t>
    </rPh>
    <phoneticPr fontId="4"/>
  </si>
  <si>
    <t>　適切な施設の更新を行うため、固定資産台帳や施設の台帳の整備を行う必要がある。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</si>
</sst>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15.91</c:v>
                </c:pt>
                <c:pt idx="2">
                  <c:v>3.97</c:v>
                </c:pt>
                <c:pt idx="3">
                  <c:v>1.78</c:v>
                </c:pt>
                <c:pt idx="4">
                  <c:v>0.59</c:v>
                </c:pt>
              </c:numCache>
            </c:numRef>
          </c:val>
          <c:extLst xmlns:c16r2="http://schemas.microsoft.com/office/drawing/2015/06/chart">
            <c:ext xmlns:c16="http://schemas.microsoft.com/office/drawing/2014/chart" uri="{C3380CC4-5D6E-409C-BE32-E72D297353CC}">
              <c16:uniqueId val="{00000000-8C20-4D66-9795-48F074F6F0F6}"/>
            </c:ext>
          </c:extLst>
        </c:ser>
        <c:dLbls>
          <c:showLegendKey val="0"/>
          <c:showVal val="0"/>
          <c:showCatName val="0"/>
          <c:showSerName val="0"/>
          <c:showPercent val="0"/>
          <c:showBubbleSize val="0"/>
        </c:dLbls>
        <c:gapWidth val="150"/>
        <c:axId val="218540408"/>
        <c:axId val="21854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8C20-4D66-9795-48F074F6F0F6}"/>
            </c:ext>
          </c:extLst>
        </c:ser>
        <c:dLbls>
          <c:showLegendKey val="0"/>
          <c:showVal val="0"/>
          <c:showCatName val="0"/>
          <c:showSerName val="0"/>
          <c:showPercent val="0"/>
          <c:showBubbleSize val="0"/>
        </c:dLbls>
        <c:marker val="1"/>
        <c:smooth val="0"/>
        <c:axId val="218540408"/>
        <c:axId val="218540792"/>
      </c:lineChart>
      <c:dateAx>
        <c:axId val="218540408"/>
        <c:scaling>
          <c:orientation val="minMax"/>
        </c:scaling>
        <c:delete val="1"/>
        <c:axPos val="b"/>
        <c:numFmt formatCode="ge" sourceLinked="1"/>
        <c:majorTickMark val="none"/>
        <c:minorTickMark val="none"/>
        <c:tickLblPos val="none"/>
        <c:crossAx val="218540792"/>
        <c:crosses val="autoZero"/>
        <c:auto val="1"/>
        <c:lblOffset val="100"/>
        <c:baseTimeUnit val="years"/>
      </c:dateAx>
      <c:valAx>
        <c:axId val="21854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93.91</c:v>
                </c:pt>
                <c:pt idx="1">
                  <c:v>55.53</c:v>
                </c:pt>
                <c:pt idx="2">
                  <c:v>53.49</c:v>
                </c:pt>
                <c:pt idx="3">
                  <c:v>52.45</c:v>
                </c:pt>
                <c:pt idx="4">
                  <c:v>56.5</c:v>
                </c:pt>
              </c:numCache>
            </c:numRef>
          </c:val>
          <c:extLst xmlns:c16r2="http://schemas.microsoft.com/office/drawing/2015/06/chart">
            <c:ext xmlns:c16="http://schemas.microsoft.com/office/drawing/2014/chart" uri="{C3380CC4-5D6E-409C-BE32-E72D297353CC}">
              <c16:uniqueId val="{00000000-7A46-407B-AD8A-C62F97CD4174}"/>
            </c:ext>
          </c:extLst>
        </c:ser>
        <c:dLbls>
          <c:showLegendKey val="0"/>
          <c:showVal val="0"/>
          <c:showCatName val="0"/>
          <c:showSerName val="0"/>
          <c:showPercent val="0"/>
          <c:showBubbleSize val="0"/>
        </c:dLbls>
        <c:gapWidth val="150"/>
        <c:axId val="218979168"/>
        <c:axId val="21897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A46-407B-AD8A-C62F97CD4174}"/>
            </c:ext>
          </c:extLst>
        </c:ser>
        <c:dLbls>
          <c:showLegendKey val="0"/>
          <c:showVal val="0"/>
          <c:showCatName val="0"/>
          <c:showSerName val="0"/>
          <c:showPercent val="0"/>
          <c:showBubbleSize val="0"/>
        </c:dLbls>
        <c:marker val="1"/>
        <c:smooth val="0"/>
        <c:axId val="218979168"/>
        <c:axId val="218979560"/>
      </c:lineChart>
      <c:dateAx>
        <c:axId val="218979168"/>
        <c:scaling>
          <c:orientation val="minMax"/>
        </c:scaling>
        <c:delete val="1"/>
        <c:axPos val="b"/>
        <c:numFmt formatCode="ge" sourceLinked="1"/>
        <c:majorTickMark val="none"/>
        <c:minorTickMark val="none"/>
        <c:tickLblPos val="none"/>
        <c:crossAx val="218979560"/>
        <c:crosses val="autoZero"/>
        <c:auto val="1"/>
        <c:lblOffset val="100"/>
        <c:baseTimeUnit val="years"/>
      </c:dateAx>
      <c:valAx>
        <c:axId val="2189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75.19</c:v>
                </c:pt>
                <c:pt idx="1">
                  <c:v>75.19</c:v>
                </c:pt>
                <c:pt idx="2">
                  <c:v>75.19</c:v>
                </c:pt>
                <c:pt idx="3">
                  <c:v>75.19</c:v>
                </c:pt>
                <c:pt idx="4">
                  <c:v>75.19</c:v>
                </c:pt>
              </c:numCache>
            </c:numRef>
          </c:val>
          <c:extLst xmlns:c16r2="http://schemas.microsoft.com/office/drawing/2015/06/chart">
            <c:ext xmlns:c16="http://schemas.microsoft.com/office/drawing/2014/chart" uri="{C3380CC4-5D6E-409C-BE32-E72D297353CC}">
              <c16:uniqueId val="{00000000-809C-42B5-A0D5-E4563A52DC8E}"/>
            </c:ext>
          </c:extLst>
        </c:ser>
        <c:dLbls>
          <c:showLegendKey val="0"/>
          <c:showVal val="0"/>
          <c:showCatName val="0"/>
          <c:showSerName val="0"/>
          <c:showPercent val="0"/>
          <c:showBubbleSize val="0"/>
        </c:dLbls>
        <c:gapWidth val="150"/>
        <c:axId val="218980736"/>
        <c:axId val="21898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09C-42B5-A0D5-E4563A52DC8E}"/>
            </c:ext>
          </c:extLst>
        </c:ser>
        <c:dLbls>
          <c:showLegendKey val="0"/>
          <c:showVal val="0"/>
          <c:showCatName val="0"/>
          <c:showSerName val="0"/>
          <c:showPercent val="0"/>
          <c:showBubbleSize val="0"/>
        </c:dLbls>
        <c:marker val="1"/>
        <c:smooth val="0"/>
        <c:axId val="218980736"/>
        <c:axId val="218981128"/>
      </c:lineChart>
      <c:dateAx>
        <c:axId val="218980736"/>
        <c:scaling>
          <c:orientation val="minMax"/>
        </c:scaling>
        <c:delete val="1"/>
        <c:axPos val="b"/>
        <c:numFmt formatCode="ge" sourceLinked="1"/>
        <c:majorTickMark val="none"/>
        <c:minorTickMark val="none"/>
        <c:tickLblPos val="none"/>
        <c:crossAx val="218981128"/>
        <c:crosses val="autoZero"/>
        <c:auto val="1"/>
        <c:lblOffset val="100"/>
        <c:baseTimeUnit val="years"/>
      </c:dateAx>
      <c:valAx>
        <c:axId val="21898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66.66</c:v>
                </c:pt>
                <c:pt idx="1">
                  <c:v>65.53</c:v>
                </c:pt>
                <c:pt idx="2">
                  <c:v>65.23</c:v>
                </c:pt>
                <c:pt idx="3">
                  <c:v>66.72</c:v>
                </c:pt>
                <c:pt idx="4">
                  <c:v>67.05</c:v>
                </c:pt>
              </c:numCache>
            </c:numRef>
          </c:val>
          <c:extLst xmlns:c16r2="http://schemas.microsoft.com/office/drawing/2015/06/chart">
            <c:ext xmlns:c16="http://schemas.microsoft.com/office/drawing/2014/chart" uri="{C3380CC4-5D6E-409C-BE32-E72D297353CC}">
              <c16:uniqueId val="{00000000-E248-4F2F-A753-D998A037A4AA}"/>
            </c:ext>
          </c:extLst>
        </c:ser>
        <c:dLbls>
          <c:showLegendKey val="0"/>
          <c:showVal val="0"/>
          <c:showCatName val="0"/>
          <c:showSerName val="0"/>
          <c:showPercent val="0"/>
          <c:showBubbleSize val="0"/>
        </c:dLbls>
        <c:gapWidth val="150"/>
        <c:axId val="218593824"/>
        <c:axId val="21859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E248-4F2F-A753-D998A037A4AA}"/>
            </c:ext>
          </c:extLst>
        </c:ser>
        <c:dLbls>
          <c:showLegendKey val="0"/>
          <c:showVal val="0"/>
          <c:showCatName val="0"/>
          <c:showSerName val="0"/>
          <c:showPercent val="0"/>
          <c:showBubbleSize val="0"/>
        </c:dLbls>
        <c:marker val="1"/>
        <c:smooth val="0"/>
        <c:axId val="218593824"/>
        <c:axId val="218598304"/>
      </c:lineChart>
      <c:dateAx>
        <c:axId val="218593824"/>
        <c:scaling>
          <c:orientation val="minMax"/>
        </c:scaling>
        <c:delete val="1"/>
        <c:axPos val="b"/>
        <c:numFmt formatCode="ge" sourceLinked="1"/>
        <c:majorTickMark val="none"/>
        <c:minorTickMark val="none"/>
        <c:tickLblPos val="none"/>
        <c:crossAx val="218598304"/>
        <c:crosses val="autoZero"/>
        <c:auto val="1"/>
        <c:lblOffset val="100"/>
        <c:baseTimeUnit val="years"/>
      </c:dateAx>
      <c:valAx>
        <c:axId val="2185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80-4C2D-8A91-49F085559ABC}"/>
            </c:ext>
          </c:extLst>
        </c:ser>
        <c:dLbls>
          <c:showLegendKey val="0"/>
          <c:showVal val="0"/>
          <c:showCatName val="0"/>
          <c:showSerName val="0"/>
          <c:showPercent val="0"/>
          <c:showBubbleSize val="0"/>
        </c:dLbls>
        <c:gapWidth val="150"/>
        <c:axId val="218928256"/>
        <c:axId val="218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80-4C2D-8A91-49F085559ABC}"/>
            </c:ext>
          </c:extLst>
        </c:ser>
        <c:dLbls>
          <c:showLegendKey val="0"/>
          <c:showVal val="0"/>
          <c:showCatName val="0"/>
          <c:showSerName val="0"/>
          <c:showPercent val="0"/>
          <c:showBubbleSize val="0"/>
        </c:dLbls>
        <c:marker val="1"/>
        <c:smooth val="0"/>
        <c:axId val="218928256"/>
        <c:axId val="218936832"/>
      </c:lineChart>
      <c:dateAx>
        <c:axId val="218928256"/>
        <c:scaling>
          <c:orientation val="minMax"/>
        </c:scaling>
        <c:delete val="1"/>
        <c:axPos val="b"/>
        <c:numFmt formatCode="ge" sourceLinked="1"/>
        <c:majorTickMark val="none"/>
        <c:minorTickMark val="none"/>
        <c:tickLblPos val="none"/>
        <c:crossAx val="218936832"/>
        <c:crosses val="autoZero"/>
        <c:auto val="1"/>
        <c:lblOffset val="100"/>
        <c:baseTimeUnit val="years"/>
      </c:dateAx>
      <c:valAx>
        <c:axId val="218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8E-431E-869A-430A287A5E1D}"/>
            </c:ext>
          </c:extLst>
        </c:ser>
        <c:dLbls>
          <c:showLegendKey val="0"/>
          <c:showVal val="0"/>
          <c:showCatName val="0"/>
          <c:showSerName val="0"/>
          <c:showPercent val="0"/>
          <c:showBubbleSize val="0"/>
        </c:dLbls>
        <c:gapWidth val="150"/>
        <c:axId val="218651176"/>
        <c:axId val="21750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8E-431E-869A-430A287A5E1D}"/>
            </c:ext>
          </c:extLst>
        </c:ser>
        <c:dLbls>
          <c:showLegendKey val="0"/>
          <c:showVal val="0"/>
          <c:showCatName val="0"/>
          <c:showSerName val="0"/>
          <c:showPercent val="0"/>
          <c:showBubbleSize val="0"/>
        </c:dLbls>
        <c:marker val="1"/>
        <c:smooth val="0"/>
        <c:axId val="218651176"/>
        <c:axId val="217502320"/>
      </c:lineChart>
      <c:dateAx>
        <c:axId val="218651176"/>
        <c:scaling>
          <c:orientation val="minMax"/>
        </c:scaling>
        <c:delete val="1"/>
        <c:axPos val="b"/>
        <c:numFmt formatCode="ge" sourceLinked="1"/>
        <c:majorTickMark val="none"/>
        <c:minorTickMark val="none"/>
        <c:tickLblPos val="none"/>
        <c:crossAx val="217502320"/>
        <c:crosses val="autoZero"/>
        <c:auto val="1"/>
        <c:lblOffset val="100"/>
        <c:baseTimeUnit val="years"/>
      </c:dateAx>
      <c:valAx>
        <c:axId val="2175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5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A5-44DE-A165-B496B214F24A}"/>
            </c:ext>
          </c:extLst>
        </c:ser>
        <c:dLbls>
          <c:showLegendKey val="0"/>
          <c:showVal val="0"/>
          <c:showCatName val="0"/>
          <c:showSerName val="0"/>
          <c:showPercent val="0"/>
          <c:showBubbleSize val="0"/>
        </c:dLbls>
        <c:gapWidth val="150"/>
        <c:axId val="217501144"/>
        <c:axId val="21750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A5-44DE-A165-B496B214F24A}"/>
            </c:ext>
          </c:extLst>
        </c:ser>
        <c:dLbls>
          <c:showLegendKey val="0"/>
          <c:showVal val="0"/>
          <c:showCatName val="0"/>
          <c:showSerName val="0"/>
          <c:showPercent val="0"/>
          <c:showBubbleSize val="0"/>
        </c:dLbls>
        <c:marker val="1"/>
        <c:smooth val="0"/>
        <c:axId val="217501144"/>
        <c:axId val="217501928"/>
      </c:lineChart>
      <c:dateAx>
        <c:axId val="217501144"/>
        <c:scaling>
          <c:orientation val="minMax"/>
        </c:scaling>
        <c:delete val="1"/>
        <c:axPos val="b"/>
        <c:numFmt formatCode="ge" sourceLinked="1"/>
        <c:majorTickMark val="none"/>
        <c:minorTickMark val="none"/>
        <c:tickLblPos val="none"/>
        <c:crossAx val="217501928"/>
        <c:crosses val="autoZero"/>
        <c:auto val="1"/>
        <c:lblOffset val="100"/>
        <c:baseTimeUnit val="years"/>
      </c:dateAx>
      <c:valAx>
        <c:axId val="21750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0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15-4D2B-943B-1E2DD3830AB3}"/>
            </c:ext>
          </c:extLst>
        </c:ser>
        <c:dLbls>
          <c:showLegendKey val="0"/>
          <c:showVal val="0"/>
          <c:showCatName val="0"/>
          <c:showSerName val="0"/>
          <c:showPercent val="0"/>
          <c:showBubbleSize val="0"/>
        </c:dLbls>
        <c:gapWidth val="150"/>
        <c:axId val="218726456"/>
        <c:axId val="2187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15-4D2B-943B-1E2DD3830AB3}"/>
            </c:ext>
          </c:extLst>
        </c:ser>
        <c:dLbls>
          <c:showLegendKey val="0"/>
          <c:showVal val="0"/>
          <c:showCatName val="0"/>
          <c:showSerName val="0"/>
          <c:showPercent val="0"/>
          <c:showBubbleSize val="0"/>
        </c:dLbls>
        <c:marker val="1"/>
        <c:smooth val="0"/>
        <c:axId val="218726456"/>
        <c:axId val="218726848"/>
      </c:lineChart>
      <c:dateAx>
        <c:axId val="218726456"/>
        <c:scaling>
          <c:orientation val="minMax"/>
        </c:scaling>
        <c:delete val="1"/>
        <c:axPos val="b"/>
        <c:numFmt formatCode="ge" sourceLinked="1"/>
        <c:majorTickMark val="none"/>
        <c:minorTickMark val="none"/>
        <c:tickLblPos val="none"/>
        <c:crossAx val="218726848"/>
        <c:crosses val="autoZero"/>
        <c:auto val="1"/>
        <c:lblOffset val="100"/>
        <c:baseTimeUnit val="years"/>
      </c:dateAx>
      <c:valAx>
        <c:axId val="2187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2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1215.21</c:v>
                </c:pt>
                <c:pt idx="1">
                  <c:v>1120.1199999999999</c:v>
                </c:pt>
                <c:pt idx="2">
                  <c:v>1092.99</c:v>
                </c:pt>
                <c:pt idx="3">
                  <c:v>1061.99</c:v>
                </c:pt>
                <c:pt idx="4">
                  <c:v>931.77</c:v>
                </c:pt>
              </c:numCache>
            </c:numRef>
          </c:val>
          <c:extLst xmlns:c16r2="http://schemas.microsoft.com/office/drawing/2015/06/chart">
            <c:ext xmlns:c16="http://schemas.microsoft.com/office/drawing/2014/chart" uri="{C3380CC4-5D6E-409C-BE32-E72D297353CC}">
              <c16:uniqueId val="{00000000-53EE-465C-BB39-97548DB2D2B5}"/>
            </c:ext>
          </c:extLst>
        </c:ser>
        <c:dLbls>
          <c:showLegendKey val="0"/>
          <c:showVal val="0"/>
          <c:showCatName val="0"/>
          <c:showSerName val="0"/>
          <c:showPercent val="0"/>
          <c:showBubbleSize val="0"/>
        </c:dLbls>
        <c:gapWidth val="150"/>
        <c:axId val="218725672"/>
        <c:axId val="2187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3EE-465C-BB39-97548DB2D2B5}"/>
            </c:ext>
          </c:extLst>
        </c:ser>
        <c:dLbls>
          <c:showLegendKey val="0"/>
          <c:showVal val="0"/>
          <c:showCatName val="0"/>
          <c:showSerName val="0"/>
          <c:showPercent val="0"/>
          <c:showBubbleSize val="0"/>
        </c:dLbls>
        <c:marker val="1"/>
        <c:smooth val="0"/>
        <c:axId val="218725672"/>
        <c:axId val="218725280"/>
      </c:lineChart>
      <c:dateAx>
        <c:axId val="218725672"/>
        <c:scaling>
          <c:orientation val="minMax"/>
        </c:scaling>
        <c:delete val="1"/>
        <c:axPos val="b"/>
        <c:numFmt formatCode="ge" sourceLinked="1"/>
        <c:majorTickMark val="none"/>
        <c:minorTickMark val="none"/>
        <c:tickLblPos val="none"/>
        <c:crossAx val="218725280"/>
        <c:crosses val="autoZero"/>
        <c:auto val="1"/>
        <c:lblOffset val="100"/>
        <c:baseTimeUnit val="years"/>
      </c:dateAx>
      <c:valAx>
        <c:axId val="2187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2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55.42</c:v>
                </c:pt>
                <c:pt idx="1">
                  <c:v>56.56</c:v>
                </c:pt>
                <c:pt idx="2">
                  <c:v>56.36</c:v>
                </c:pt>
                <c:pt idx="3">
                  <c:v>56.42</c:v>
                </c:pt>
                <c:pt idx="4">
                  <c:v>61.02</c:v>
                </c:pt>
              </c:numCache>
            </c:numRef>
          </c:val>
          <c:extLst xmlns:c16r2="http://schemas.microsoft.com/office/drawing/2015/06/chart">
            <c:ext xmlns:c16="http://schemas.microsoft.com/office/drawing/2014/chart" uri="{C3380CC4-5D6E-409C-BE32-E72D297353CC}">
              <c16:uniqueId val="{00000000-7FEE-41A1-B7C8-7DDB76CA3D57}"/>
            </c:ext>
          </c:extLst>
        </c:ser>
        <c:dLbls>
          <c:showLegendKey val="0"/>
          <c:showVal val="0"/>
          <c:showCatName val="0"/>
          <c:showSerName val="0"/>
          <c:showPercent val="0"/>
          <c:showBubbleSize val="0"/>
        </c:dLbls>
        <c:gapWidth val="150"/>
        <c:axId val="218726064"/>
        <c:axId val="21872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FEE-41A1-B7C8-7DDB76CA3D57}"/>
            </c:ext>
          </c:extLst>
        </c:ser>
        <c:dLbls>
          <c:showLegendKey val="0"/>
          <c:showVal val="0"/>
          <c:showCatName val="0"/>
          <c:showSerName val="0"/>
          <c:showPercent val="0"/>
          <c:showBubbleSize val="0"/>
        </c:dLbls>
        <c:marker val="1"/>
        <c:smooth val="0"/>
        <c:axId val="218726064"/>
        <c:axId val="218728808"/>
      </c:lineChart>
      <c:dateAx>
        <c:axId val="218726064"/>
        <c:scaling>
          <c:orientation val="minMax"/>
        </c:scaling>
        <c:delete val="1"/>
        <c:axPos val="b"/>
        <c:numFmt formatCode="ge" sourceLinked="1"/>
        <c:majorTickMark val="none"/>
        <c:minorTickMark val="none"/>
        <c:tickLblPos val="none"/>
        <c:crossAx val="218728808"/>
        <c:crosses val="autoZero"/>
        <c:auto val="1"/>
        <c:lblOffset val="100"/>
        <c:baseTimeUnit val="years"/>
      </c:dateAx>
      <c:valAx>
        <c:axId val="21872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110.66</c:v>
                </c:pt>
                <c:pt idx="1">
                  <c:v>111.7</c:v>
                </c:pt>
                <c:pt idx="2">
                  <c:v>112.3</c:v>
                </c:pt>
                <c:pt idx="3">
                  <c:v>111.84</c:v>
                </c:pt>
                <c:pt idx="4">
                  <c:v>103.24</c:v>
                </c:pt>
              </c:numCache>
            </c:numRef>
          </c:val>
          <c:extLst xmlns:c16r2="http://schemas.microsoft.com/office/drawing/2015/06/chart">
            <c:ext xmlns:c16="http://schemas.microsoft.com/office/drawing/2014/chart" uri="{C3380CC4-5D6E-409C-BE32-E72D297353CC}">
              <c16:uniqueId val="{00000000-17CB-401C-B47A-B8382C17F448}"/>
            </c:ext>
          </c:extLst>
        </c:ser>
        <c:dLbls>
          <c:showLegendKey val="0"/>
          <c:showVal val="0"/>
          <c:showCatName val="0"/>
          <c:showSerName val="0"/>
          <c:showPercent val="0"/>
          <c:showBubbleSize val="0"/>
        </c:dLbls>
        <c:gapWidth val="150"/>
        <c:axId val="218977600"/>
        <c:axId val="21897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7CB-401C-B47A-B8382C17F448}"/>
            </c:ext>
          </c:extLst>
        </c:ser>
        <c:dLbls>
          <c:showLegendKey val="0"/>
          <c:showVal val="0"/>
          <c:showCatName val="0"/>
          <c:showSerName val="0"/>
          <c:showPercent val="0"/>
          <c:showBubbleSize val="0"/>
        </c:dLbls>
        <c:marker val="1"/>
        <c:smooth val="0"/>
        <c:axId val="218977600"/>
        <c:axId val="218977992"/>
      </c:lineChart>
      <c:dateAx>
        <c:axId val="218977600"/>
        <c:scaling>
          <c:orientation val="minMax"/>
        </c:scaling>
        <c:delete val="1"/>
        <c:axPos val="b"/>
        <c:numFmt formatCode="ge" sourceLinked="1"/>
        <c:majorTickMark val="none"/>
        <c:minorTickMark val="none"/>
        <c:tickLblPos val="none"/>
        <c:crossAx val="218977992"/>
        <c:crosses val="autoZero"/>
        <c:auto val="1"/>
        <c:lblOffset val="100"/>
        <c:baseTimeUnit val="years"/>
      </c:dateAx>
      <c:valAx>
        <c:axId val="21897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入善町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25189</v>
      </c>
      <c r="AM8" s="49"/>
      <c r="AN8" s="49"/>
      <c r="AO8" s="49"/>
      <c r="AP8" s="49"/>
      <c r="AQ8" s="49"/>
      <c r="AR8" s="49"/>
      <c r="AS8" s="49"/>
      <c r="AT8" s="45">
        <f>データ!$S$6</f>
        <v>71.25</v>
      </c>
      <c r="AU8" s="45"/>
      <c r="AV8" s="45"/>
      <c r="AW8" s="45"/>
      <c r="AX8" s="45"/>
      <c r="AY8" s="45"/>
      <c r="AZ8" s="45"/>
      <c r="BA8" s="45"/>
      <c r="BB8" s="45">
        <f>データ!$T$6</f>
        <v>353.53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10.87</v>
      </c>
      <c r="Q10" s="45"/>
      <c r="R10" s="45"/>
      <c r="S10" s="45"/>
      <c r="T10" s="45"/>
      <c r="U10" s="45"/>
      <c r="V10" s="45"/>
      <c r="W10" s="49">
        <f>データ!$Q$6</f>
        <v>912</v>
      </c>
      <c r="X10" s="49"/>
      <c r="Y10" s="49"/>
      <c r="Z10" s="49"/>
      <c r="AA10" s="49"/>
      <c r="AB10" s="49"/>
      <c r="AC10" s="49"/>
      <c r="AD10" s="2"/>
      <c r="AE10" s="2"/>
      <c r="AF10" s="2"/>
      <c r="AG10" s="2"/>
      <c r="AH10" s="2"/>
      <c r="AI10" s="2"/>
      <c r="AJ10" s="2"/>
      <c r="AK10" s="2"/>
      <c r="AL10" s="49">
        <f>データ!$U$6</f>
        <v>2725</v>
      </c>
      <c r="AM10" s="49"/>
      <c r="AN10" s="49"/>
      <c r="AO10" s="49"/>
      <c r="AP10" s="49"/>
      <c r="AQ10" s="49"/>
      <c r="AR10" s="49"/>
      <c r="AS10" s="49"/>
      <c r="AT10" s="45">
        <f>データ!$V$6</f>
        <v>0.76</v>
      </c>
      <c r="AU10" s="45"/>
      <c r="AV10" s="45"/>
      <c r="AW10" s="45"/>
      <c r="AX10" s="45"/>
      <c r="AY10" s="45"/>
      <c r="AZ10" s="45"/>
      <c r="BA10" s="45"/>
      <c r="BB10" s="45">
        <f>データ!$W$6</f>
        <v>3585.53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wv9HyU5Nc4tjEk1b5txlxy5T3kC2ifAtDM7Qjxdh+KdKvdn7RRsKe271LNZsAQ2Pdwfv03KPcU7OFxdjx4eWGQ==" saltValue="44u7ohlaufCbimEhgRid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163422</v>
      </c>
      <c r="D6" s="33">
        <f t="shared" si="3"/>
        <v>47</v>
      </c>
      <c r="E6" s="33">
        <f t="shared" si="3"/>
        <v>1</v>
      </c>
      <c r="F6" s="33">
        <f t="shared" si="3"/>
        <v>0</v>
      </c>
      <c r="G6" s="33">
        <f t="shared" si="3"/>
        <v>0</v>
      </c>
      <c r="H6" s="33" t="str">
        <f t="shared" si="3"/>
        <v>富山県　入善町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10.87</v>
      </c>
      <c r="Q6" s="34">
        <f t="shared" si="3"/>
        <v>912</v>
      </c>
      <c r="R6" s="34">
        <f t="shared" si="3"/>
        <v>25189</v>
      </c>
      <c r="S6" s="34">
        <f t="shared" si="3"/>
        <v>71.25</v>
      </c>
      <c r="T6" s="34">
        <f t="shared" si="3"/>
        <v>353.53</v>
      </c>
      <c r="U6" s="34">
        <f t="shared" si="3"/>
        <v>2725</v>
      </c>
      <c r="V6" s="34">
        <f t="shared" si="3"/>
        <v>0.76</v>
      </c>
      <c r="W6" s="34">
        <f t="shared" si="3"/>
        <v>3585.53</v>
      </c>
      <c r="X6" s="35">
        <f>IF(X7="",NA(),X7)</f>
        <v>66.66</v>
      </c>
      <c r="Y6" s="35">
        <f t="shared" ref="Y6:AG6" si="4">IF(Y7="",NA(),Y7)</f>
        <v>65.53</v>
      </c>
      <c r="Z6" s="35">
        <f t="shared" si="4"/>
        <v>65.23</v>
      </c>
      <c r="AA6" s="35">
        <f t="shared" si="4"/>
        <v>66.72</v>
      </c>
      <c r="AB6" s="35">
        <f t="shared" si="4"/>
        <v>67.05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1215.21</v>
      </c>
      <c r="BF6" s="35">
        <f t="shared" ref="BF6:BN6" si="7">IF(BF7="",NA(),BF7)</f>
        <v>1120.1199999999999</v>
      </c>
      <c r="BG6" s="35">
        <f t="shared" si="7"/>
        <v>1092.99</v>
      </c>
      <c r="BH6" s="35">
        <f t="shared" si="7"/>
        <v>1061.99</v>
      </c>
      <c r="BI6" s="35">
        <f t="shared" si="7"/>
        <v>931.77</v>
      </c>
      <c r="BJ6" s="35">
        <f t="shared" si="7"/>
        <v>1113.76</v>
      </c>
      <c r="BK6" s="35">
        <f t="shared" si="7"/>
        <v>1125.69</v>
      </c>
      <c r="BL6" s="35">
        <f t="shared" si="7"/>
        <v>1134.67</v>
      </c>
      <c r="BM6" s="35">
        <f t="shared" si="7"/>
        <v>1144.79</v>
      </c>
      <c r="BN6" s="35">
        <f t="shared" si="7"/>
        <v>1061.58</v>
      </c>
      <c r="BO6" s="34" t="str">
        <f>IF(BO7="","",IF(BO7="-","【-】","【"&amp;SUBSTITUTE(TEXT(BO7,"#,##0.00"),"-","△")&amp;"】"))</f>
        <v>【1,141.75】</v>
      </c>
      <c r="BP6" s="35">
        <f>IF(BP7="",NA(),BP7)</f>
        <v>55.42</v>
      </c>
      <c r="BQ6" s="35">
        <f t="shared" ref="BQ6:BY6" si="8">IF(BQ7="",NA(),BQ7)</f>
        <v>56.56</v>
      </c>
      <c r="BR6" s="35">
        <f t="shared" si="8"/>
        <v>56.36</v>
      </c>
      <c r="BS6" s="35">
        <f t="shared" si="8"/>
        <v>56.42</v>
      </c>
      <c r="BT6" s="35">
        <f t="shared" si="8"/>
        <v>61.02</v>
      </c>
      <c r="BU6" s="35">
        <f t="shared" si="8"/>
        <v>34.25</v>
      </c>
      <c r="BV6" s="35">
        <f t="shared" si="8"/>
        <v>46.48</v>
      </c>
      <c r="BW6" s="35">
        <f t="shared" si="8"/>
        <v>40.6</v>
      </c>
      <c r="BX6" s="35">
        <f t="shared" si="8"/>
        <v>56.04</v>
      </c>
      <c r="BY6" s="35">
        <f t="shared" si="8"/>
        <v>58.52</v>
      </c>
      <c r="BZ6" s="34" t="str">
        <f>IF(BZ7="","",IF(BZ7="-","【-】","【"&amp;SUBSTITUTE(TEXT(BZ7,"#,##0.00"),"-","△")&amp;"】"))</f>
        <v>【54.93】</v>
      </c>
      <c r="CA6" s="35">
        <f>IF(CA7="",NA(),CA7)</f>
        <v>110.66</v>
      </c>
      <c r="CB6" s="35">
        <f t="shared" ref="CB6:CJ6" si="9">IF(CB7="",NA(),CB7)</f>
        <v>111.7</v>
      </c>
      <c r="CC6" s="35">
        <f t="shared" si="9"/>
        <v>112.3</v>
      </c>
      <c r="CD6" s="35">
        <f t="shared" si="9"/>
        <v>111.84</v>
      </c>
      <c r="CE6" s="35">
        <f t="shared" si="9"/>
        <v>103.24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93.91</v>
      </c>
      <c r="CM6" s="35">
        <f t="shared" ref="CM6:CU6" si="10">IF(CM7="",NA(),CM7)</f>
        <v>55.53</v>
      </c>
      <c r="CN6" s="35">
        <f t="shared" si="10"/>
        <v>53.49</v>
      </c>
      <c r="CO6" s="35">
        <f t="shared" si="10"/>
        <v>52.45</v>
      </c>
      <c r="CP6" s="35">
        <f t="shared" si="10"/>
        <v>56.5</v>
      </c>
      <c r="CQ6" s="35">
        <f t="shared" si="10"/>
        <v>57.55</v>
      </c>
      <c r="CR6" s="35">
        <f t="shared" si="10"/>
        <v>57.43</v>
      </c>
      <c r="CS6" s="35">
        <f t="shared" si="10"/>
        <v>57.29</v>
      </c>
      <c r="CT6" s="35">
        <f t="shared" si="10"/>
        <v>55.9</v>
      </c>
      <c r="CU6" s="35">
        <f t="shared" si="10"/>
        <v>57.3</v>
      </c>
      <c r="CV6" s="34" t="str">
        <f>IF(CV7="","",IF(CV7="-","【-】","【"&amp;SUBSTITUTE(TEXT(CV7,"#,##0.00"),"-","△")&amp;"】"))</f>
        <v>【56.91】</v>
      </c>
      <c r="CW6" s="35">
        <f>IF(CW7="",NA(),CW7)</f>
        <v>75.19</v>
      </c>
      <c r="CX6" s="35">
        <f t="shared" ref="CX6:DF6" si="11">IF(CX7="",NA(),CX7)</f>
        <v>75.19</v>
      </c>
      <c r="CY6" s="35">
        <f t="shared" si="11"/>
        <v>75.19</v>
      </c>
      <c r="CZ6" s="35">
        <f t="shared" si="11"/>
        <v>75.19</v>
      </c>
      <c r="DA6" s="35">
        <f t="shared" si="11"/>
        <v>75.19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15.91</v>
      </c>
      <c r="EF6" s="35">
        <f t="shared" si="14"/>
        <v>3.97</v>
      </c>
      <c r="EG6" s="35">
        <f t="shared" si="14"/>
        <v>1.78</v>
      </c>
      <c r="EH6" s="35">
        <f t="shared" si="14"/>
        <v>0.59</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163422</v>
      </c>
      <c r="D7" s="37">
        <v>47</v>
      </c>
      <c r="E7" s="37">
        <v>1</v>
      </c>
      <c r="F7" s="37">
        <v>0</v>
      </c>
      <c r="G7" s="37">
        <v>0</v>
      </c>
      <c r="H7" s="37" t="s">
        <v>108</v>
      </c>
      <c r="I7" s="37" t="s">
        <v>109</v>
      </c>
      <c r="J7" s="37" t="s">
        <v>110</v>
      </c>
      <c r="K7" s="37" t="s">
        <v>111</v>
      </c>
      <c r="L7" s="37" t="s">
        <v>112</v>
      </c>
      <c r="M7" s="37" t="s">
        <v>113</v>
      </c>
      <c r="N7" s="38" t="s">
        <v>114</v>
      </c>
      <c r="O7" s="38" t="s">
        <v>115</v>
      </c>
      <c r="P7" s="38">
        <v>10.87</v>
      </c>
      <c r="Q7" s="38">
        <v>912</v>
      </c>
      <c r="R7" s="38">
        <v>25189</v>
      </c>
      <c r="S7" s="38">
        <v>71.25</v>
      </c>
      <c r="T7" s="38">
        <v>353.53</v>
      </c>
      <c r="U7" s="38">
        <v>2725</v>
      </c>
      <c r="V7" s="38">
        <v>0.76</v>
      </c>
      <c r="W7" s="38">
        <v>3585.53</v>
      </c>
      <c r="X7" s="38">
        <v>66.66</v>
      </c>
      <c r="Y7" s="38">
        <v>65.53</v>
      </c>
      <c r="Z7" s="38">
        <v>65.23</v>
      </c>
      <c r="AA7" s="38">
        <v>66.72</v>
      </c>
      <c r="AB7" s="38">
        <v>67.05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1215.21</v>
      </c>
      <c r="BF7" s="38">
        <v>1120.1199999999999</v>
      </c>
      <c r="BG7" s="38">
        <v>1092.99</v>
      </c>
      <c r="BH7" s="38">
        <v>1061.99</v>
      </c>
      <c r="BI7" s="38">
        <v>931.77</v>
      </c>
      <c r="BJ7" s="38">
        <v>1113.76</v>
      </c>
      <c r="BK7" s="38">
        <v>1125.69</v>
      </c>
      <c r="BL7" s="38">
        <v>1134.67</v>
      </c>
      <c r="BM7" s="38">
        <v>1144.79</v>
      </c>
      <c r="BN7" s="38">
        <v>1061.58</v>
      </c>
      <c r="BO7" s="38">
        <v>1141.75</v>
      </c>
      <c r="BP7" s="38">
        <v>55.42</v>
      </c>
      <c r="BQ7" s="38">
        <v>56.56</v>
      </c>
      <c r="BR7" s="38">
        <v>56.36</v>
      </c>
      <c r="BS7" s="38">
        <v>56.42</v>
      </c>
      <c r="BT7" s="38">
        <v>61.02</v>
      </c>
      <c r="BU7" s="38">
        <v>34.25</v>
      </c>
      <c r="BV7" s="38">
        <v>46.48</v>
      </c>
      <c r="BW7" s="38">
        <v>40.6</v>
      </c>
      <c r="BX7" s="38">
        <v>56.04</v>
      </c>
      <c r="BY7" s="38">
        <v>58.52</v>
      </c>
      <c r="BZ7" s="38">
        <v>54.93</v>
      </c>
      <c r="CA7" s="38">
        <v>110.66</v>
      </c>
      <c r="CB7" s="38">
        <v>111.7</v>
      </c>
      <c r="CC7" s="38">
        <v>112.3</v>
      </c>
      <c r="CD7" s="38">
        <v>111.84</v>
      </c>
      <c r="CE7" s="38">
        <v>103.24</v>
      </c>
      <c r="CF7" s="38">
        <v>501.18</v>
      </c>
      <c r="CG7" s="38">
        <v>376.61</v>
      </c>
      <c r="CH7" s="38">
        <v>440.03</v>
      </c>
      <c r="CI7" s="38">
        <v>304.35000000000002</v>
      </c>
      <c r="CJ7" s="38">
        <v>296.3</v>
      </c>
      <c r="CK7" s="38">
        <v>292.18</v>
      </c>
      <c r="CL7" s="38">
        <v>93.91</v>
      </c>
      <c r="CM7" s="38">
        <v>55.53</v>
      </c>
      <c r="CN7" s="38">
        <v>53.49</v>
      </c>
      <c r="CO7" s="38">
        <v>52.45</v>
      </c>
      <c r="CP7" s="38">
        <v>56.5</v>
      </c>
      <c r="CQ7" s="38">
        <v>57.55</v>
      </c>
      <c r="CR7" s="38">
        <v>57.43</v>
      </c>
      <c r="CS7" s="38">
        <v>57.29</v>
      </c>
      <c r="CT7" s="38">
        <v>55.9</v>
      </c>
      <c r="CU7" s="38">
        <v>57.3</v>
      </c>
      <c r="CV7" s="38">
        <v>56.91</v>
      </c>
      <c r="CW7" s="38">
        <v>75.19</v>
      </c>
      <c r="CX7" s="38">
        <v>75.19</v>
      </c>
      <c r="CY7" s="38">
        <v>75.19</v>
      </c>
      <c r="CZ7" s="38">
        <v>75.19</v>
      </c>
      <c r="DA7" s="38">
        <v>75.19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15.91</v>
      </c>
      <c r="EF7" s="38">
        <v>3.97</v>
      </c>
      <c r="EG7" s="38">
        <v>1.78</v>
      </c>
      <c r="EH7" s="38">
        <v>0.59</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作成者</cp:lastModifiedBy>
  <cp:lastPrinted>2019-02-01T00:21:48Z</cp:lastPrinted>
  <dcterms:created xsi:type="dcterms:W3CDTF">2018-12-03T08:42:50Z</dcterms:created>
  <dcterms:modified xsi:type="dcterms:W3CDTF">2019-02-01T08:28:26Z</dcterms:modified>
  <cp:category/>
</cp:coreProperties>
</file>