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<sst xmlns="http://schemas.openxmlformats.org/spreadsheetml/2006/main" count="221" uniqueCount="111">
  <si>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</si>
  <si>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</si>
  <si>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</si>
  <si>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</si>
  <si>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</si>
  <si>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</si>
  <si>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</si>
  <si>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</si>
  <si>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</si>
  <si>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</si>
  <si>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</si>
  <si>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</si>
  <si>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</si>
  <si>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</si>
  <si>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</si>
  <si>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</si>
  <si>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</si>
  <si>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</si>
  <si>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</si>
  <si>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</si>
  <si>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</si>
  <si>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</si>
  <si>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</si>
  <si>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</si>
  <si>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</si>
  <si>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</si>
  <si>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</si>
  <si>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</si>
  <si>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</si>
  <si>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</si>
  <si>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</si>
  <si>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</si>
  <si>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</si>
  <si>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</si>
  <si>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</si>
  <si>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</si>
  <si>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</si>
  <si>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</si>
  <si>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</si>
  <si>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</si>
  <si>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</si>
  <si>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</si>
  <si>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</si>
  <si>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</si>
  <si>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</si>
  <si>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</si>
  <si>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</si>
  <si>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</si>
  <si>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</si>
  <si>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</si>
  <si>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</si>
  <si>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</si>
  <si>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</si>
  <si>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</si>
  <si>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</si>
  <si>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</si>
  <si>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</si>
  <si>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</si>
  <si>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</si>
  <si>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</si>
  <si>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</si>
  <si>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</si>
  <si>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</si>
  <si>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</si>
  <si>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</si>
  <si>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</si>
  <si>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</si>
  <si>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</si>
  <si>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</si>
  <si>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</si>
  <si>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</si>
  <si>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</si>
  <si>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</si>
  <si>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</si>
  <si>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</si>
  <si>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</si>
  <si>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</si>
  <si>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</si>
  <si>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</si>
  <si>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</si>
  <si>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</si>
  <si>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</si>
  <si>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</si>
  <si>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</si>
  <si>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</si>
  <si>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</si>
  <si>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</si>
  <si>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</si>
  <si>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</si>
  <si>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</si>
  <si>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</si>
  <si>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</si>
  <si>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</si>
  <si>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</si>
  <si>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</si>
  <si>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</si>
  <si>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入善町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</si>
  <si>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</si>
  <si>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</si>
  <si>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</si>
  <si>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</si>
  <si>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</si>
  <si>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</si>
  <si>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</si>
  <si>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</si>
  <si>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</si>
  <si>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</si>
  <si>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</si>
  <si>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町の下水道事業の供用開始は平成１３年であり、供用開始から１５年あまりが経過している。しかし管渠の耐用年数は５０年であることから、当面大規模な施設更新は見込んでいない。なお、下水道の処理場については、施設更新を計画し順次行っていく予定である。</t>
    <rPh sb="2" eb="4">
      <t>ホンチョウ</t>
    </rPh>
    <rPh sb="5" eb="7">
      <t>ゲスイ</t>
    </rPh>
    <rPh sb="7" eb="8">
      <t>ドウ</t>
    </rPh>
    <rPh sb="8" eb="10">
      <t>ジギョウ</t>
    </rPh>
    <rPh sb="11" eb="13">
      <t>キョウヨウ</t>
    </rPh>
    <rPh sb="13" eb="15">
      <t>カイシ</t>
    </rPh>
    <rPh sb="16" eb="18">
      <t>ヘイセイ</t>
    </rPh>
    <rPh sb="20" eb="21">
      <t>ネン</t>
    </rPh>
    <rPh sb="25" eb="27">
      <t>キョウヨウ</t>
    </rPh>
    <rPh sb="27" eb="29">
      <t>カイシ</t>
    </rPh>
    <rPh sb="33" eb="34">
      <t>ネン</t>
    </rPh>
    <rPh sb="38" eb="40">
      <t>ケイカ</t>
    </rPh>
    <rPh sb="48" eb="49">
      <t>カン</t>
    </rPh>
    <rPh sb="49" eb="50">
      <t>キョ</t>
    </rPh>
    <rPh sb="51" eb="53">
      <t>タイヨウ</t>
    </rPh>
    <rPh sb="53" eb="55">
      <t>ネンスウ</t>
    </rPh>
    <rPh sb="58" eb="59">
      <t>ネン</t>
    </rPh>
    <rPh sb="67" eb="69">
      <t>トウメン</t>
    </rPh>
    <rPh sb="69" eb="72">
      <t>ダイキボ</t>
    </rPh>
    <rPh sb="73" eb="75">
      <t>シセツ</t>
    </rPh>
    <rPh sb="75" eb="77">
      <t>コウシン</t>
    </rPh>
    <rPh sb="78" eb="80">
      <t>ミコ</t>
    </rPh>
    <rPh sb="89" eb="92">
      <t>ゲスイドウ</t>
    </rPh>
    <rPh sb="93" eb="95">
      <t>ショリ</t>
    </rPh>
    <rPh sb="95" eb="96">
      <t>ジョウ</t>
    </rPh>
    <rPh sb="102" eb="104">
      <t>シセツ</t>
    </rPh>
    <rPh sb="104" eb="106">
      <t>コウシン</t>
    </rPh>
    <rPh sb="107" eb="109">
      <t>ケイカク</t>
    </rPh>
    <rPh sb="110" eb="112">
      <t>ジュンジ</t>
    </rPh>
    <rPh sb="112" eb="113">
      <t>オコナ</t>
    </rPh>
    <rPh sb="117" eb="119">
      <t>ヨテイ</t>
    </rPh>
    <phoneticPr fontId="4"/>
  </si>
  <si>
    <t xml:space="preserve">
①収益的収支比率、⑤経費回収率は非常にきびしい状態であり、今後改善の検討が必要である。
④企業債残高帯事業規模比率については、平成２７年度より計算方式の見直しをしたこともあるが、平成２６年度より資本費平準化債等の発行をしたことにより増加したものである。
⑥汚水処理原価については、平成２５年度までは類似団体平均値を下回っていたが昨年より施設維持費が増加したため平均値を上回った。
⑦施設利用率については、平成２６年度より５池目の供用を開始したことにより、数値が減少した。
⑧水洗化率は新規整備区域を除く既整備区域の水洗化率は約８５％であり、類似団体と比較して高い状況であるが、今後も広報等により接続推進に努めていきたいと考えている。</t>
    <rPh sb="2" eb="4">
      <t>シュウエキ</t>
    </rPh>
    <rPh sb="4" eb="5">
      <t>テキ</t>
    </rPh>
    <rPh sb="5" eb="7">
      <t>シュウシ</t>
    </rPh>
    <rPh sb="7" eb="9">
      <t>ヒリツ</t>
    </rPh>
    <rPh sb="11" eb="13">
      <t>ケイヒ</t>
    </rPh>
    <rPh sb="13" eb="15">
      <t>カイシュウ</t>
    </rPh>
    <rPh sb="15" eb="16">
      <t>リツ</t>
    </rPh>
    <rPh sb="17" eb="19">
      <t>ヒジョウ</t>
    </rPh>
    <rPh sb="24" eb="26">
      <t>ジョウタイ</t>
    </rPh>
    <rPh sb="30" eb="32">
      <t>コンゴ</t>
    </rPh>
    <rPh sb="32" eb="34">
      <t>カイゼン</t>
    </rPh>
    <rPh sb="35" eb="37">
      <t>ケントウ</t>
    </rPh>
    <rPh sb="38" eb="40">
      <t>ヒツヨウ</t>
    </rPh>
    <rPh sb="47" eb="49">
      <t>キギョウ</t>
    </rPh>
    <rPh sb="49" eb="50">
      <t>サイ</t>
    </rPh>
    <rPh sb="50" eb="52">
      <t>ザンダカ</t>
    </rPh>
    <rPh sb="52" eb="53">
      <t>タイ</t>
    </rPh>
    <rPh sb="53" eb="55">
      <t>ジギョウ</t>
    </rPh>
    <rPh sb="55" eb="57">
      <t>キボ</t>
    </rPh>
    <rPh sb="57" eb="59">
      <t>ヒリツ</t>
    </rPh>
    <rPh sb="65" eb="67">
      <t>ヘイセイ</t>
    </rPh>
    <rPh sb="69" eb="71">
      <t>ネンド</t>
    </rPh>
    <rPh sb="73" eb="75">
      <t>ケイサン</t>
    </rPh>
    <rPh sb="75" eb="77">
      <t>ホウシキ</t>
    </rPh>
    <rPh sb="78" eb="80">
      <t>ミナオ</t>
    </rPh>
    <rPh sb="91" eb="93">
      <t>ヘイセイ</t>
    </rPh>
    <rPh sb="95" eb="97">
      <t>ネンド</t>
    </rPh>
    <rPh sb="99" eb="101">
      <t>シホン</t>
    </rPh>
    <rPh sb="101" eb="102">
      <t>ヒ</t>
    </rPh>
    <rPh sb="102" eb="105">
      <t>ヘイジュンカ</t>
    </rPh>
    <rPh sb="105" eb="106">
      <t>サイ</t>
    </rPh>
    <rPh sb="106" eb="107">
      <t>トウ</t>
    </rPh>
    <rPh sb="108" eb="110">
      <t>ハッコウ</t>
    </rPh>
    <rPh sb="118" eb="120">
      <t>ゾウカ</t>
    </rPh>
    <rPh sb="131" eb="133">
      <t>オスイ</t>
    </rPh>
    <rPh sb="133" eb="135">
      <t>ショリ</t>
    </rPh>
    <rPh sb="135" eb="137">
      <t>ゲンカ</t>
    </rPh>
    <rPh sb="143" eb="145">
      <t>ヘイセイ</t>
    </rPh>
    <rPh sb="147" eb="149">
      <t>ネンド</t>
    </rPh>
    <rPh sb="152" eb="154">
      <t>ルイジ</t>
    </rPh>
    <rPh sb="154" eb="156">
      <t>ダンタイ</t>
    </rPh>
    <rPh sb="156" eb="158">
      <t>ヘイキン</t>
    </rPh>
    <rPh sb="158" eb="159">
      <t>チ</t>
    </rPh>
    <rPh sb="160" eb="162">
      <t>シタマワ</t>
    </rPh>
    <rPh sb="167" eb="169">
      <t>サクネン</t>
    </rPh>
    <rPh sb="171" eb="173">
      <t>シセツ</t>
    </rPh>
    <rPh sb="173" eb="176">
      <t>イジヒ</t>
    </rPh>
    <rPh sb="177" eb="179">
      <t>ゾウカ</t>
    </rPh>
    <rPh sb="183" eb="186">
      <t>ヘイキンチ</t>
    </rPh>
    <rPh sb="187" eb="189">
      <t>ウワマワ</t>
    </rPh>
    <rPh sb="195" eb="197">
      <t>シセツ</t>
    </rPh>
    <rPh sb="197" eb="200">
      <t>リヨウリツ</t>
    </rPh>
    <rPh sb="206" eb="208">
      <t>ヘイセイ</t>
    </rPh>
    <rPh sb="210" eb="212">
      <t>ネンド</t>
    </rPh>
    <rPh sb="215" eb="216">
      <t>イケ</t>
    </rPh>
    <rPh sb="216" eb="217">
      <t>メ</t>
    </rPh>
    <rPh sb="218" eb="220">
      <t>キョウヨウ</t>
    </rPh>
    <rPh sb="221" eb="223">
      <t>カイシ</t>
    </rPh>
    <rPh sb="231" eb="233">
      <t>スウチ</t>
    </rPh>
    <rPh sb="234" eb="236">
      <t>ゲンショウ</t>
    </rPh>
    <rPh sb="242" eb="245">
      <t>スイセンカ</t>
    </rPh>
    <rPh sb="245" eb="246">
      <t>リツ</t>
    </rPh>
    <rPh sb="247" eb="249">
      <t>シンキ</t>
    </rPh>
    <rPh sb="249" eb="251">
      <t>セイビ</t>
    </rPh>
    <rPh sb="251" eb="253">
      <t>クイキ</t>
    </rPh>
    <rPh sb="254" eb="255">
      <t>ノゾ</t>
    </rPh>
    <rPh sb="256" eb="257">
      <t>キ</t>
    </rPh>
    <rPh sb="257" eb="259">
      <t>セイビ</t>
    </rPh>
    <rPh sb="259" eb="261">
      <t>クイキ</t>
    </rPh>
    <rPh sb="262" eb="265">
      <t>スイセンカ</t>
    </rPh>
    <rPh sb="265" eb="266">
      <t>リツ</t>
    </rPh>
    <rPh sb="267" eb="268">
      <t>ヤク</t>
    </rPh>
    <rPh sb="275" eb="277">
      <t>ルイジ</t>
    </rPh>
    <rPh sb="277" eb="279">
      <t>ダンタイ</t>
    </rPh>
    <rPh sb="280" eb="282">
      <t>ヒカク</t>
    </rPh>
    <rPh sb="284" eb="285">
      <t>タカ</t>
    </rPh>
    <rPh sb="286" eb="288">
      <t>ジョウキョウ</t>
    </rPh>
    <rPh sb="293" eb="295">
      <t>コンゴ</t>
    </rPh>
    <rPh sb="296" eb="298">
      <t>コウホウ</t>
    </rPh>
    <rPh sb="298" eb="299">
      <t>トウ</t>
    </rPh>
    <rPh sb="302" eb="304">
      <t>セツゾク</t>
    </rPh>
    <rPh sb="304" eb="306">
      <t>スイシン</t>
    </rPh>
    <rPh sb="307" eb="308">
      <t>ツト</t>
    </rPh>
    <rPh sb="315" eb="316">
      <t>カンガ</t>
    </rPh>
    <phoneticPr fontId="4"/>
  </si>
  <si>
    <t xml:space="preserve">
　本町の公共下水道事業については、新規整備が終了に近づいている。ただし、事業債の償還が今後ピークを迎えることから経営状況の悪化が見込まれる。また、下水道普及率は平成２７年度末で約９９％であり、今後は水洗化率の向上に力を入れていく必要がある。</t>
    <rPh sb="2" eb="4">
      <t>ホンチョウ</t>
    </rPh>
    <rPh sb="5" eb="7">
      <t>コウキョウ</t>
    </rPh>
    <rPh sb="7" eb="9">
      <t>ゲスイ</t>
    </rPh>
    <rPh sb="9" eb="10">
      <t>ドウ</t>
    </rPh>
    <rPh sb="10" eb="12">
      <t>ジギョウ</t>
    </rPh>
    <rPh sb="18" eb="20">
      <t>シンキ</t>
    </rPh>
    <rPh sb="20" eb="22">
      <t>セイビ</t>
    </rPh>
    <rPh sb="23" eb="25">
      <t>シュウリョウ</t>
    </rPh>
    <rPh sb="26" eb="27">
      <t>チカ</t>
    </rPh>
    <rPh sb="37" eb="40">
      <t>ジギョウサイ</t>
    </rPh>
    <rPh sb="41" eb="43">
      <t>ショウカン</t>
    </rPh>
    <rPh sb="44" eb="46">
      <t>コンゴ</t>
    </rPh>
    <rPh sb="50" eb="51">
      <t>ムカ</t>
    </rPh>
    <rPh sb="57" eb="59">
      <t>ケイエイ</t>
    </rPh>
    <rPh sb="59" eb="61">
      <t>ジョウキョウ</t>
    </rPh>
    <rPh sb="62" eb="64">
      <t>アッカ</t>
    </rPh>
    <rPh sb="65" eb="67">
      <t>ミコ</t>
    </rPh>
    <rPh sb="74" eb="77">
      <t>ゲスイドウ</t>
    </rPh>
    <rPh sb="77" eb="79">
      <t>フキュウ</t>
    </rPh>
    <rPh sb="79" eb="80">
      <t>リツ</t>
    </rPh>
    <rPh sb="81" eb="83">
      <t>ヘイセイ</t>
    </rPh>
    <rPh sb="85" eb="87">
      <t>ネンド</t>
    </rPh>
    <rPh sb="87" eb="88">
      <t>マツ</t>
    </rPh>
    <rPh sb="89" eb="90">
      <t>ヤク</t>
    </rPh>
    <rPh sb="97" eb="99">
      <t>コンゴ</t>
    </rPh>
    <rPh sb="100" eb="103">
      <t>スイセンカ</t>
    </rPh>
    <rPh sb="103" eb="104">
      <t>リツ</t>
    </rPh>
    <rPh sb="105" eb="107">
      <t>コウジョウ</t>
    </rPh>
    <rPh sb="108" eb="109">
      <t>チカラ</t>
    </rPh>
    <rPh sb="110" eb="111">
      <t>イ</t>
    </rPh>
    <rPh sb="115" eb="1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</si>
</sst>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110656"/>
        <c:axId val="731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73110656"/>
        <c:axId val="73112576"/>
      </c:lineChart>
      <c:dateAx>
        <c:axId val="73110656"/>
        <c:scaling>
          <c:orientation val="minMax"/>
        </c:scaling>
        <c:delete val="1"/>
        <c:axPos val="b"/>
        <c:numFmt formatCode="ge" sourceLinked="1"/>
        <c:majorTickMark val="none"/>
        <c:minorTickMark val="none"/>
        <c:tickLblPos val="none"/>
        <c:crossAx val="73112576"/>
        <c:crosses val="autoZero"/>
        <c:auto val="1"/>
        <c:lblOffset val="100"/>
        <c:baseTimeUnit val="years"/>
      </c:dateAx>
      <c:valAx>
        <c:axId val="731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78.62</c:v>
                </c:pt>
                <c:pt idx="1">
                  <c:v>76.63</c:v>
                </c:pt>
                <c:pt idx="2">
                  <c:v>77.59</c:v>
                </c:pt>
                <c:pt idx="3">
                  <c:v>61.26</c:v>
                </c:pt>
                <c:pt idx="4">
                  <c:v>61.98</c:v>
                </c:pt>
              </c:numCache>
            </c:numRef>
          </c:val>
        </c:ser>
        <c:dLbls>
          <c:showLegendKey val="0"/>
          <c:showVal val="0"/>
          <c:showCatName val="0"/>
          <c:showSerName val="0"/>
          <c:showPercent val="0"/>
          <c:showBubbleSize val="0"/>
        </c:dLbls>
        <c:gapWidth val="150"/>
        <c:axId val="84465152"/>
        <c:axId val="8446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84465152"/>
        <c:axId val="84467072"/>
      </c:lineChart>
      <c:dateAx>
        <c:axId val="84465152"/>
        <c:scaling>
          <c:orientation val="minMax"/>
        </c:scaling>
        <c:delete val="1"/>
        <c:axPos val="b"/>
        <c:numFmt formatCode="ge" sourceLinked="1"/>
        <c:majorTickMark val="none"/>
        <c:minorTickMark val="none"/>
        <c:tickLblPos val="none"/>
        <c:crossAx val="84467072"/>
        <c:crosses val="autoZero"/>
        <c:auto val="1"/>
        <c:lblOffset val="100"/>
        <c:baseTimeUnit val="years"/>
      </c:dateAx>
      <c:valAx>
        <c:axId val="844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80.27</c:v>
                </c:pt>
                <c:pt idx="1">
                  <c:v>82.23</c:v>
                </c:pt>
                <c:pt idx="2">
                  <c:v>83.12</c:v>
                </c:pt>
                <c:pt idx="3">
                  <c:v>81.489999999999995</c:v>
                </c:pt>
                <c:pt idx="4">
                  <c:v>84.97</c:v>
                </c:pt>
              </c:numCache>
            </c:numRef>
          </c:val>
        </c:ser>
        <c:dLbls>
          <c:showLegendKey val="0"/>
          <c:showVal val="0"/>
          <c:showCatName val="0"/>
          <c:showSerName val="0"/>
          <c:showPercent val="0"/>
          <c:showBubbleSize val="0"/>
        </c:dLbls>
        <c:gapWidth val="150"/>
        <c:axId val="84522112"/>
        <c:axId val="8452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84522112"/>
        <c:axId val="84524032"/>
      </c:lineChart>
      <c:dateAx>
        <c:axId val="84522112"/>
        <c:scaling>
          <c:orientation val="minMax"/>
        </c:scaling>
        <c:delete val="1"/>
        <c:axPos val="b"/>
        <c:numFmt formatCode="ge" sourceLinked="1"/>
        <c:majorTickMark val="none"/>
        <c:minorTickMark val="none"/>
        <c:tickLblPos val="none"/>
        <c:crossAx val="84524032"/>
        <c:crosses val="autoZero"/>
        <c:auto val="1"/>
        <c:lblOffset val="100"/>
        <c:baseTimeUnit val="years"/>
      </c:dateAx>
      <c:valAx>
        <c:axId val="8452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79.599999999999994</c:v>
                </c:pt>
                <c:pt idx="1">
                  <c:v>87.63</c:v>
                </c:pt>
                <c:pt idx="2">
                  <c:v>97.52</c:v>
                </c:pt>
                <c:pt idx="3">
                  <c:v>78.11</c:v>
                </c:pt>
                <c:pt idx="4">
                  <c:v>77.14</c:v>
                </c:pt>
              </c:numCache>
            </c:numRef>
          </c:val>
        </c:ser>
        <c:dLbls>
          <c:showLegendKey val="0"/>
          <c:showVal val="0"/>
          <c:showCatName val="0"/>
          <c:showSerName val="0"/>
          <c:showPercent val="0"/>
          <c:showBubbleSize val="0"/>
        </c:dLbls>
        <c:gapWidth val="150"/>
        <c:axId val="74334976"/>
        <c:axId val="743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334976"/>
        <c:axId val="74336896"/>
      </c:lineChart>
      <c:dateAx>
        <c:axId val="74334976"/>
        <c:scaling>
          <c:orientation val="minMax"/>
        </c:scaling>
        <c:delete val="1"/>
        <c:axPos val="b"/>
        <c:numFmt formatCode="ge" sourceLinked="1"/>
        <c:majorTickMark val="none"/>
        <c:minorTickMark val="none"/>
        <c:tickLblPos val="none"/>
        <c:crossAx val="74336896"/>
        <c:crosses val="autoZero"/>
        <c:auto val="1"/>
        <c:lblOffset val="100"/>
        <c:baseTimeUnit val="years"/>
      </c:dateAx>
      <c:valAx>
        <c:axId val="743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367360"/>
        <c:axId val="7436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367360"/>
        <c:axId val="74369280"/>
      </c:lineChart>
      <c:dateAx>
        <c:axId val="74367360"/>
        <c:scaling>
          <c:orientation val="minMax"/>
        </c:scaling>
        <c:delete val="1"/>
        <c:axPos val="b"/>
        <c:numFmt formatCode="ge" sourceLinked="1"/>
        <c:majorTickMark val="none"/>
        <c:minorTickMark val="none"/>
        <c:tickLblPos val="none"/>
        <c:crossAx val="74369280"/>
        <c:crosses val="autoZero"/>
        <c:auto val="1"/>
        <c:lblOffset val="100"/>
        <c:baseTimeUnit val="years"/>
      </c:dateAx>
      <c:valAx>
        <c:axId val="743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6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418048"/>
        <c:axId val="744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418048"/>
        <c:axId val="74424320"/>
      </c:lineChart>
      <c:dateAx>
        <c:axId val="74418048"/>
        <c:scaling>
          <c:orientation val="minMax"/>
        </c:scaling>
        <c:delete val="1"/>
        <c:axPos val="b"/>
        <c:numFmt formatCode="ge" sourceLinked="1"/>
        <c:majorTickMark val="none"/>
        <c:minorTickMark val="none"/>
        <c:tickLblPos val="none"/>
        <c:crossAx val="74424320"/>
        <c:crosses val="autoZero"/>
        <c:auto val="1"/>
        <c:lblOffset val="100"/>
        <c:baseTimeUnit val="years"/>
      </c:dateAx>
      <c:valAx>
        <c:axId val="744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215680"/>
        <c:axId val="842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15680"/>
        <c:axId val="84226048"/>
      </c:lineChart>
      <c:dateAx>
        <c:axId val="84215680"/>
        <c:scaling>
          <c:orientation val="minMax"/>
        </c:scaling>
        <c:delete val="1"/>
        <c:axPos val="b"/>
        <c:numFmt formatCode="ge" sourceLinked="1"/>
        <c:majorTickMark val="none"/>
        <c:minorTickMark val="none"/>
        <c:tickLblPos val="none"/>
        <c:crossAx val="84226048"/>
        <c:crosses val="autoZero"/>
        <c:auto val="1"/>
        <c:lblOffset val="100"/>
        <c:baseTimeUnit val="years"/>
      </c:dateAx>
      <c:valAx>
        <c:axId val="842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1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260352"/>
        <c:axId val="842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60352"/>
        <c:axId val="84262272"/>
      </c:lineChart>
      <c:dateAx>
        <c:axId val="84260352"/>
        <c:scaling>
          <c:orientation val="minMax"/>
        </c:scaling>
        <c:delete val="1"/>
        <c:axPos val="b"/>
        <c:numFmt formatCode="ge" sourceLinked="1"/>
        <c:majorTickMark val="none"/>
        <c:minorTickMark val="none"/>
        <c:tickLblPos val="none"/>
        <c:crossAx val="84262272"/>
        <c:crosses val="autoZero"/>
        <c:auto val="1"/>
        <c:lblOffset val="100"/>
        <c:baseTimeUnit val="years"/>
      </c:dateAx>
      <c:valAx>
        <c:axId val="842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2294.7800000000002</c:v>
                </c:pt>
                <c:pt idx="1">
                  <c:v>1820.6</c:v>
                </c:pt>
                <c:pt idx="2">
                  <c:v>1484.16</c:v>
                </c:pt>
                <c:pt idx="3">
                  <c:v>2072.0300000000002</c:v>
                </c:pt>
                <c:pt idx="4">
                  <c:v>3182.64</c:v>
                </c:pt>
              </c:numCache>
            </c:numRef>
          </c:val>
        </c:ser>
        <c:dLbls>
          <c:showLegendKey val="0"/>
          <c:showVal val="0"/>
          <c:showCatName val="0"/>
          <c:showSerName val="0"/>
          <c:showPercent val="0"/>
          <c:showBubbleSize val="0"/>
        </c:dLbls>
        <c:gapWidth val="150"/>
        <c:axId val="84286464"/>
        <c:axId val="843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84286464"/>
        <c:axId val="84309120"/>
      </c:lineChart>
      <c:dateAx>
        <c:axId val="84286464"/>
        <c:scaling>
          <c:orientation val="minMax"/>
        </c:scaling>
        <c:delete val="1"/>
        <c:axPos val="b"/>
        <c:numFmt formatCode="ge" sourceLinked="1"/>
        <c:majorTickMark val="none"/>
        <c:minorTickMark val="none"/>
        <c:tickLblPos val="none"/>
        <c:crossAx val="84309120"/>
        <c:crosses val="autoZero"/>
        <c:auto val="1"/>
        <c:lblOffset val="100"/>
        <c:baseTimeUnit val="years"/>
      </c:dateAx>
      <c:valAx>
        <c:axId val="843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54.1</c:v>
                </c:pt>
                <c:pt idx="1">
                  <c:v>66.25</c:v>
                </c:pt>
                <c:pt idx="2">
                  <c:v>76.45</c:v>
                </c:pt>
                <c:pt idx="3">
                  <c:v>55.71</c:v>
                </c:pt>
                <c:pt idx="4">
                  <c:v>54.5</c:v>
                </c:pt>
              </c:numCache>
            </c:numRef>
          </c:val>
        </c:ser>
        <c:dLbls>
          <c:showLegendKey val="0"/>
          <c:showVal val="0"/>
          <c:showCatName val="0"/>
          <c:showSerName val="0"/>
          <c:showPercent val="0"/>
          <c:showBubbleSize val="0"/>
        </c:dLbls>
        <c:gapWidth val="150"/>
        <c:axId val="84343424"/>
        <c:axId val="844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84343424"/>
        <c:axId val="84411136"/>
      </c:lineChart>
      <c:dateAx>
        <c:axId val="84343424"/>
        <c:scaling>
          <c:orientation val="minMax"/>
        </c:scaling>
        <c:delete val="1"/>
        <c:axPos val="b"/>
        <c:numFmt formatCode="ge" sourceLinked="1"/>
        <c:majorTickMark val="none"/>
        <c:minorTickMark val="none"/>
        <c:tickLblPos val="none"/>
        <c:crossAx val="84411136"/>
        <c:crosses val="autoZero"/>
        <c:auto val="1"/>
        <c:lblOffset val="100"/>
        <c:baseTimeUnit val="years"/>
      </c:dateAx>
      <c:valAx>
        <c:axId val="844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271.98</c:v>
                </c:pt>
                <c:pt idx="1">
                  <c:v>239.36</c:v>
                </c:pt>
                <c:pt idx="2">
                  <c:v>216.51</c:v>
                </c:pt>
                <c:pt idx="3">
                  <c:v>278.38</c:v>
                </c:pt>
                <c:pt idx="4">
                  <c:v>288.36</c:v>
                </c:pt>
              </c:numCache>
            </c:numRef>
          </c:val>
        </c:ser>
        <c:dLbls>
          <c:showLegendKey val="0"/>
          <c:showVal val="0"/>
          <c:showCatName val="0"/>
          <c:showSerName val="0"/>
          <c:showPercent val="0"/>
          <c:showBubbleSize val="0"/>
        </c:dLbls>
        <c:gapWidth val="150"/>
        <c:axId val="84436864"/>
        <c:axId val="8443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84436864"/>
        <c:axId val="84439040"/>
      </c:lineChart>
      <c:dateAx>
        <c:axId val="84436864"/>
        <c:scaling>
          <c:orientation val="minMax"/>
        </c:scaling>
        <c:delete val="1"/>
        <c:axPos val="b"/>
        <c:numFmt formatCode="ge" sourceLinked="1"/>
        <c:majorTickMark val="none"/>
        <c:minorTickMark val="none"/>
        <c:tickLblPos val="none"/>
        <c:crossAx val="84439040"/>
        <c:crosses val="autoZero"/>
        <c:auto val="1"/>
        <c:lblOffset val="100"/>
        <c:baseTimeUnit val="years"/>
      </c:dateAx>
      <c:valAx>
        <c:axId val="844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2"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入善町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25750</v>
      </c>
      <c r="AM8" s="47"/>
      <c r="AN8" s="47"/>
      <c r="AO8" s="47"/>
      <c r="AP8" s="47"/>
      <c r="AQ8" s="47"/>
      <c r="AR8" s="47"/>
      <c r="AS8" s="47"/>
      <c r="AT8" s="43">
        <f>データ!S6</f>
        <v>71.25</v>
      </c>
      <c r="AU8" s="43"/>
      <c r="AV8" s="43"/>
      <c r="AW8" s="43"/>
      <c r="AX8" s="43"/>
      <c r="AY8" s="43"/>
      <c r="AZ8" s="43"/>
      <c r="BA8" s="43"/>
      <c r="BB8" s="43">
        <f>データ!T6</f>
        <v>361.4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23.59</v>
      </c>
      <c r="Q10" s="43"/>
      <c r="R10" s="43"/>
      <c r="S10" s="43"/>
      <c r="T10" s="43"/>
      <c r="U10" s="43"/>
      <c r="V10" s="43"/>
      <c r="W10" s="43">
        <f>データ!P6</f>
        <v>85</v>
      </c>
      <c r="X10" s="43"/>
      <c r="Y10" s="43"/>
      <c r="Z10" s="43"/>
      <c r="AA10" s="43"/>
      <c r="AB10" s="43"/>
      <c r="AC10" s="43"/>
      <c r="AD10" s="47">
        <f>データ!Q6</f>
        <v>3672</v>
      </c>
      <c r="AE10" s="47"/>
      <c r="AF10" s="47"/>
      <c r="AG10" s="47"/>
      <c r="AH10" s="47"/>
      <c r="AI10" s="47"/>
      <c r="AJ10" s="47"/>
      <c r="AK10" s="2"/>
      <c r="AL10" s="47">
        <f>データ!U6</f>
        <v>6062</v>
      </c>
      <c r="AM10" s="47"/>
      <c r="AN10" s="47"/>
      <c r="AO10" s="47"/>
      <c r="AP10" s="47"/>
      <c r="AQ10" s="47"/>
      <c r="AR10" s="47"/>
      <c r="AS10" s="47"/>
      <c r="AT10" s="43">
        <f>データ!V6</f>
        <v>1.72</v>
      </c>
      <c r="AU10" s="43"/>
      <c r="AV10" s="43"/>
      <c r="AW10" s="43"/>
      <c r="AX10" s="43"/>
      <c r="AY10" s="43"/>
      <c r="AZ10" s="43"/>
      <c r="BA10" s="43"/>
      <c r="BB10" s="43">
        <f>データ!W6</f>
        <v>3524.42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163422</v>
      </c>
      <c r="D6" s="31">
        <f t="shared" si="3"/>
        <v>47</v>
      </c>
      <c r="E6" s="31">
        <f t="shared" si="3"/>
        <v>17</v>
      </c>
      <c r="F6" s="31">
        <f t="shared" si="3"/>
        <v>1</v>
      </c>
      <c r="G6" s="31">
        <f t="shared" si="3"/>
        <v>0</v>
      </c>
      <c r="H6" s="31" t="str">
        <f t="shared" si="3"/>
        <v>富山県　入善町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23.59</v>
      </c>
      <c r="P6" s="32">
        <f t="shared" si="3"/>
        <v>85</v>
      </c>
      <c r="Q6" s="32">
        <f t="shared" si="3"/>
        <v>3672</v>
      </c>
      <c r="R6" s="32">
        <f t="shared" si="3"/>
        <v>25750</v>
      </c>
      <c r="S6" s="32">
        <f t="shared" si="3"/>
        <v>71.25</v>
      </c>
      <c r="T6" s="32">
        <f t="shared" si="3"/>
        <v>361.4</v>
      </c>
      <c r="U6" s="32">
        <f t="shared" si="3"/>
        <v>6062</v>
      </c>
      <c r="V6" s="32">
        <f t="shared" si="3"/>
        <v>1.72</v>
      </c>
      <c r="W6" s="32">
        <f t="shared" si="3"/>
        <v>3524.42</v>
      </c>
      <c r="X6" s="33">
        <f>IF(X7="",NA(),X7)</f>
        <v>79.599999999999994</v>
      </c>
      <c r="Y6" s="33">
        <f t="shared" ref="Y6:AG6" si="4">IF(Y7="",NA(),Y7)</f>
        <v>87.63</v>
      </c>
      <c r="Z6" s="33">
        <f t="shared" si="4"/>
        <v>97.52</v>
      </c>
      <c r="AA6" s="33">
        <f t="shared" si="4"/>
        <v>78.11</v>
      </c>
      <c r="AB6" s="33">
        <f t="shared" si="4"/>
        <v>77.14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2294.7800000000002</v>
      </c>
      <c r="BF6" s="33">
        <f t="shared" ref="BF6:BN6" si="7">IF(BF7="",NA(),BF7)</f>
        <v>1820.6</v>
      </c>
      <c r="BG6" s="33">
        <f t="shared" si="7"/>
        <v>1484.16</v>
      </c>
      <c r="BH6" s="33">
        <f t="shared" si="7"/>
        <v>2072.0300000000002</v>
      </c>
      <c r="BI6" s="33">
        <f t="shared" si="7"/>
        <v>3182.64</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54.1</v>
      </c>
      <c r="BQ6" s="33">
        <f t="shared" ref="BQ6:BY6" si="8">IF(BQ7="",NA(),BQ7)</f>
        <v>66.25</v>
      </c>
      <c r="BR6" s="33">
        <f t="shared" si="8"/>
        <v>76.45</v>
      </c>
      <c r="BS6" s="33">
        <f t="shared" si="8"/>
        <v>55.71</v>
      </c>
      <c r="BT6" s="33">
        <f t="shared" si="8"/>
        <v>54.5</v>
      </c>
      <c r="BU6" s="33">
        <f t="shared" si="8"/>
        <v>54.46</v>
      </c>
      <c r="BV6" s="33">
        <f t="shared" si="8"/>
        <v>57.36</v>
      </c>
      <c r="BW6" s="33">
        <f t="shared" si="8"/>
        <v>57.33</v>
      </c>
      <c r="BX6" s="33">
        <f t="shared" si="8"/>
        <v>60.78</v>
      </c>
      <c r="BY6" s="33">
        <f t="shared" si="8"/>
        <v>60.17</v>
      </c>
      <c r="BZ6" s="32" t="str">
        <f>IF(BZ7="","",IF(BZ7="-","【-】","【"&amp;SUBSTITUTE(TEXT(BZ7,"#,##0.00"),"-","△")&amp;"】"))</f>
        <v>【98.53】</v>
      </c>
      <c r="CA6" s="33">
        <f>IF(CA7="",NA(),CA7)</f>
        <v>271.98</v>
      </c>
      <c r="CB6" s="33">
        <f t="shared" ref="CB6:CJ6" si="9">IF(CB7="",NA(),CB7)</f>
        <v>239.36</v>
      </c>
      <c r="CC6" s="33">
        <f t="shared" si="9"/>
        <v>216.51</v>
      </c>
      <c r="CD6" s="33">
        <f t="shared" si="9"/>
        <v>278.38</v>
      </c>
      <c r="CE6" s="33">
        <f t="shared" si="9"/>
        <v>288.36</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78.62</v>
      </c>
      <c r="CM6" s="33">
        <f t="shared" ref="CM6:CU6" si="10">IF(CM7="",NA(),CM7)</f>
        <v>76.63</v>
      </c>
      <c r="CN6" s="33">
        <f t="shared" si="10"/>
        <v>77.59</v>
      </c>
      <c r="CO6" s="33">
        <f t="shared" si="10"/>
        <v>61.26</v>
      </c>
      <c r="CP6" s="33">
        <f t="shared" si="10"/>
        <v>61.98</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80.27</v>
      </c>
      <c r="CX6" s="33">
        <f t="shared" ref="CX6:DF6" si="11">IF(CX7="",NA(),CX7)</f>
        <v>82.23</v>
      </c>
      <c r="CY6" s="33">
        <f t="shared" si="11"/>
        <v>83.12</v>
      </c>
      <c r="CZ6" s="33">
        <f t="shared" si="11"/>
        <v>81.489999999999995</v>
      </c>
      <c r="DA6" s="33">
        <f t="shared" si="11"/>
        <v>84.97</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163422</v>
      </c>
      <c r="D7" s="35">
        <v>47</v>
      </c>
      <c r="E7" s="35">
        <v>17</v>
      </c>
      <c r="F7" s="35">
        <v>1</v>
      </c>
      <c r="G7" s="35">
        <v>0</v>
      </c>
      <c r="H7" s="35" t="s">
        <v>96</v>
      </c>
      <c r="I7" s="35" t="s">
        <v>97</v>
      </c>
      <c r="J7" s="35" t="s">
        <v>98</v>
      </c>
      <c r="K7" s="35" t="s">
        <v>99</v>
      </c>
      <c r="L7" s="35" t="s">
        <v>100</v>
      </c>
      <c r="M7" s="36" t="s">
        <v>101</v>
      </c>
      <c r="N7" s="36" t="s">
        <v>102</v>
      </c>
      <c r="O7" s="36">
        <v>23.59</v>
      </c>
      <c r="P7" s="36">
        <v>85</v>
      </c>
      <c r="Q7" s="36">
        <v>3672</v>
      </c>
      <c r="R7" s="36">
        <v>25750</v>
      </c>
      <c r="S7" s="36">
        <v>71.25</v>
      </c>
      <c r="T7" s="36">
        <v>361.4</v>
      </c>
      <c r="U7" s="36">
        <v>6062</v>
      </c>
      <c r="V7" s="36">
        <v>1.72</v>
      </c>
      <c r="W7" s="36">
        <v>3524.42</v>
      </c>
      <c r="X7" s="36">
        <v>79.599999999999994</v>
      </c>
      <c r="Y7" s="36">
        <v>87.63</v>
      </c>
      <c r="Z7" s="36">
        <v>97.52</v>
      </c>
      <c r="AA7" s="36">
        <v>78.11</v>
      </c>
      <c r="AB7" s="36">
        <v>77.14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2294.7800000000002</v>
      </c>
      <c r="BF7" s="36">
        <v>1820.6</v>
      </c>
      <c r="BG7" s="36">
        <v>1484.16</v>
      </c>
      <c r="BH7" s="36">
        <v>2072.0300000000002</v>
      </c>
      <c r="BI7" s="36">
        <v>3182.64</v>
      </c>
      <c r="BJ7" s="36">
        <v>1749.66</v>
      </c>
      <c r="BK7" s="36">
        <v>1574.53</v>
      </c>
      <c r="BL7" s="36">
        <v>1506.51</v>
      </c>
      <c r="BM7" s="36">
        <v>1315.67</v>
      </c>
      <c r="BN7" s="36">
        <v>1240.1600000000001</v>
      </c>
      <c r="BO7" s="36">
        <v>763.62</v>
      </c>
      <c r="BP7" s="36">
        <v>54.1</v>
      </c>
      <c r="BQ7" s="36">
        <v>66.25</v>
      </c>
      <c r="BR7" s="36">
        <v>76.45</v>
      </c>
      <c r="BS7" s="36">
        <v>55.71</v>
      </c>
      <c r="BT7" s="36">
        <v>54.5</v>
      </c>
      <c r="BU7" s="36">
        <v>54.46</v>
      </c>
      <c r="BV7" s="36">
        <v>57.36</v>
      </c>
      <c r="BW7" s="36">
        <v>57.33</v>
      </c>
      <c r="BX7" s="36">
        <v>60.78</v>
      </c>
      <c r="BY7" s="36">
        <v>60.17</v>
      </c>
      <c r="BZ7" s="36">
        <v>98.53</v>
      </c>
      <c r="CA7" s="36">
        <v>271.98</v>
      </c>
      <c r="CB7" s="36">
        <v>239.36</v>
      </c>
      <c r="CC7" s="36">
        <v>216.51</v>
      </c>
      <c r="CD7" s="36">
        <v>278.38</v>
      </c>
      <c r="CE7" s="36">
        <v>288.36</v>
      </c>
      <c r="CF7" s="36">
        <v>293.08999999999997</v>
      </c>
      <c r="CG7" s="36">
        <v>279.91000000000003</v>
      </c>
      <c r="CH7" s="36">
        <v>284.52999999999997</v>
      </c>
      <c r="CI7" s="36">
        <v>276.26</v>
      </c>
      <c r="CJ7" s="36">
        <v>281.52999999999997</v>
      </c>
      <c r="CK7" s="36">
        <v>139.69999999999999</v>
      </c>
      <c r="CL7" s="36">
        <v>78.62</v>
      </c>
      <c r="CM7" s="36">
        <v>76.63</v>
      </c>
      <c r="CN7" s="36">
        <v>77.59</v>
      </c>
      <c r="CO7" s="36">
        <v>61.26</v>
      </c>
      <c r="CP7" s="36">
        <v>61.98</v>
      </c>
      <c r="CQ7" s="36">
        <v>38.950000000000003</v>
      </c>
      <c r="CR7" s="36">
        <v>40.07</v>
      </c>
      <c r="CS7" s="36">
        <v>39.92</v>
      </c>
      <c r="CT7" s="36">
        <v>41.63</v>
      </c>
      <c r="CU7" s="36">
        <v>44.89</v>
      </c>
      <c r="CV7" s="36">
        <v>60.01</v>
      </c>
      <c r="CW7" s="36">
        <v>80.27</v>
      </c>
      <c r="CX7" s="36">
        <v>82.23</v>
      </c>
      <c r="CY7" s="36">
        <v>83.12</v>
      </c>
      <c r="CZ7" s="36">
        <v>81.489999999999995</v>
      </c>
      <c r="DA7" s="36">
        <v>84.97</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NYUZEN</cp:lastModifiedBy>
  <cp:lastPrinted>2017-02-17T06:07:21Z</cp:lastPrinted>
  <dcterms:created xsi:type="dcterms:W3CDTF">2017-02-08T02:49:08Z</dcterms:created>
  <dcterms:modified xsi:type="dcterms:W3CDTF">2017-02-17T07:39:48Z</dcterms:modified>
  <cp:category/>
</cp:coreProperties>
</file>