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福島\★★★R2年度\R2（R1年度分）経営比較分析表（R3.1.18県から照会）\経営比較分析\R2経営比較分析表\14入善町\下水道（法非適用）\"/>
    </mc:Choice>
  </mc:AlternateContent>
  <workbookProtection workbookAlgorithmName="SHA-512" workbookHashValue="9kfnxUzIWK1cIp+jmven82sOA7tnsjdGhKSb60ZVNArORO1OyCKMVF0hZz+1hFsIiLK6aCrArRewWbJ0ZHXo1A==" workbookSaltValue="qugGKp2Ptj7xjeMSKLNS+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<sst xmlns="http://schemas.openxmlformats.org/spreadsheetml/2006/main" count="236" uniqueCount="120">
  <si>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</si>
  <si>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</si>
  <si>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</si>
  <si>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</si>
  <si>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</si>
  <si>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</si>
  <si>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</si>
  <si>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</si>
  <si>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</si>
  <si>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</si>
  <si>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</si>
  <si>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</si>
  <si>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</si>
  <si>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</si>
  <si>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</si>
  <si>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</si>
  <si>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</si>
  <si>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</si>
  <si>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</si>
  <si>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</si>
  <si>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</si>
  <si>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</si>
  <si>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</si>
  <si>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</si>
  <si>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</si>
  <si>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</si>
  <si>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</si>
  <si>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</si>
  <si>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</si>
  <si>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</si>
  <si>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</si>
  <si>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</si>
  <si>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</si>
  <si>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</si>
  <si>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</si>
  <si>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</si>
  <si>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</si>
  <si>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</si>
  <si>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</si>
  <si>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</si>
  <si>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</si>
  <si>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</si>
  <si>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</si>
  <si>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</si>
  <si>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</si>
  <si>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</si>
  <si>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</si>
  <si>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</si>
  <si>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</si>
  <si>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</si>
  <si>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</si>
  <si>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</si>
  <si>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</si>
  <si>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</si>
  <si>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</si>
  <si>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</si>
  <si>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</si>
  <si>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</si>
  <si>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</si>
  <si>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</si>
  <si>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</si>
  <si>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</si>
  <si>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</si>
  <si>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</si>
  <si>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</si>
  <si>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</si>
  <si>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</si>
  <si>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</si>
  <si>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</si>
  <si>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</si>
  <si>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</si>
  <si>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</si>
  <si>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</si>
  <si>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</si>
  <si>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</si>
  <si>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</si>
  <si>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</si>
  <si>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</si>
  <si>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</si>
  <si>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</si>
  <si>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</si>
  <si>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</si>
  <si>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</si>
  <si>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</si>
  <si>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</si>
  <si>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</si>
  <si>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</si>
  <si>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</si>
  <si>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</si>
  <si>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</si>
  <si>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</si>
  <si>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</si>
  <si>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</si>
  <si>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</si>
  <si>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</si>
  <si>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</si>
  <si>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</si>
  <si>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</si>
  <si>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</si>
  <si>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</si>
  <si>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</si>
  <si>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</si>
  <si>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</si>
  <si>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</si>
  <si>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</si>
  <si>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</si>
  <si>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</si>
  <si>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</si>
  <si>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</si>
  <si>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</si>
  <si>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</si>
  <si>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</si>
  <si>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</si>
  <si>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</si>
  <si>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</si>
  <si>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</si>
  <si>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</si>
  <si>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人口減少とともに微減傾向にある。
⑧水洗化率
　集合住宅や市街地など比較的人口密度が高いエリアであり、横ばい～微増傾向にある。
　</t>
    <phoneticPr fontId="4"/>
  </si>
  <si>
    <t>　本町の下水道事業は平成13年に供用開始し、19年程度経過している。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</si>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</sst>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E-4474-86B3-87E46FABF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E-4474-86B3-87E46FABF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61.98</c:v>
                </c:pt>
                <c:pt idx="1">
                  <c:v>57.94</c:v>
                </c:pt>
                <c:pt idx="2">
                  <c:v>59.57</c:v>
                </c:pt>
                <c:pt idx="3">
                  <c:v>58</c:v>
                </c:pt>
                <c:pt idx="4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9-4C52-B74B-904C35DA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44.89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9-4C52-B74B-904C35DA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84.97</c:v>
                </c:pt>
                <c:pt idx="1">
                  <c:v>87.29</c:v>
                </c:pt>
                <c:pt idx="2">
                  <c:v>86.17</c:v>
                </c:pt>
                <c:pt idx="3">
                  <c:v>87.22</c:v>
                </c:pt>
                <c:pt idx="4">
                  <c:v>88.69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0-415C-9846-E5C411236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64.89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0-415C-9846-E5C411236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77.14</c:v>
                </c:pt>
                <c:pt idx="1">
                  <c:v>74.67</c:v>
                </c:pt>
                <c:pt idx="2">
                  <c:v>83.63</c:v>
                </c:pt>
                <c:pt idx="3">
                  <c:v>72.44</c:v>
                </c:pt>
                <c:pt idx="4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7-4C9F-884B-D000E0ED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7-4C9F-884B-D000E0ED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E-4BF5-8E73-0E7EE437F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E-4BF5-8E73-0E7EE437F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3-4647-9B68-184D6516B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3-4647-9B68-184D6516B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A-4F22-81D0-0EE34977B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A-4F22-81D0-0EE34977B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2-45D8-9147-78BC06DC9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2-45D8-9147-78BC06DC9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3182.64</c:v>
                </c:pt>
                <c:pt idx="1">
                  <c:v>3154.44</c:v>
                </c:pt>
                <c:pt idx="2">
                  <c:v>3129.19</c:v>
                </c:pt>
                <c:pt idx="3">
                  <c:v>3027.93</c:v>
                </c:pt>
                <c:pt idx="4">
                  <c:v>2912.06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D-44DC-B5A9-811B119A6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1240.1600000000001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D-44DC-B5A9-811B119A6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54.5</c:v>
                </c:pt>
                <c:pt idx="1">
                  <c:v>45.21</c:v>
                </c:pt>
                <c:pt idx="2">
                  <c:v>95.96</c:v>
                </c:pt>
                <c:pt idx="3">
                  <c:v>95.91</c:v>
                </c:pt>
                <c:pt idx="4">
                  <c:v>96.31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7-4FEB-B98E-3938A264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7-4FEB-B98E-3938A264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288.36</c:v>
                </c:pt>
                <c:pt idx="1">
                  <c:v>364.53</c:v>
                </c:pt>
                <c:pt idx="2">
                  <c:v>174.22</c:v>
                </c:pt>
                <c:pt idx="3">
                  <c:v>177.45</c:v>
                </c:pt>
                <c:pt idx="4">
                  <c:v>180.47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1-4F37-8682-E04220C7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281.52999999999997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1-4F37-8682-E04220C7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="75" zoomScaleNormal="75" workbookViewId="0">
      <selection activeCell="BP91" sqref="BP9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24492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343.75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24.21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5898</v>
      </c>
      <c r="AM10" s="51"/>
      <c r="AN10" s="51"/>
      <c r="AO10" s="51"/>
      <c r="AP10" s="51"/>
      <c r="AQ10" s="51"/>
      <c r="AR10" s="51"/>
      <c r="AS10" s="51"/>
      <c r="AT10" s="46">
        <f>データ!W6</f>
        <v>1.73</v>
      </c>
      <c r="AU10" s="46"/>
      <c r="AV10" s="46"/>
      <c r="AW10" s="46"/>
      <c r="AX10" s="46"/>
      <c r="AY10" s="46"/>
      <c r="AZ10" s="46"/>
      <c r="BA10" s="46"/>
      <c r="BB10" s="46">
        <f>データ!X6</f>
        <v>3409.25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ICLFYVyfsDPyYHLOKYTJIbBvKTGZLwwG6hXpajU3ULdWr8WMYLoPaYFS9mgPO/2bUBaZRT78FaBC/73hW4sgaw==" saltValue="BgoDapCrFreruvxRmTVpX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24.21</v>
      </c>
      <c r="Q6" s="34">
        <f t="shared" si="3"/>
        <v>85</v>
      </c>
      <c r="R6" s="34">
        <f t="shared" si="3"/>
        <v>3740</v>
      </c>
      <c r="S6" s="34">
        <f t="shared" si="3"/>
        <v>24492</v>
      </c>
      <c r="T6" s="34">
        <f t="shared" si="3"/>
        <v>71.25</v>
      </c>
      <c r="U6" s="34">
        <f t="shared" si="3"/>
        <v>343.75</v>
      </c>
      <c r="V6" s="34">
        <f t="shared" si="3"/>
        <v>5898</v>
      </c>
      <c r="W6" s="34">
        <f t="shared" si="3"/>
        <v>1.73</v>
      </c>
      <c r="X6" s="34">
        <f t="shared" si="3"/>
        <v>3409.25</v>
      </c>
      <c r="Y6" s="35">
        <f>IF(Y7="",NA(),Y7)</f>
        <v>77.14</v>
      </c>
      <c r="Z6" s="35">
        <f t="shared" ref="Z6:AH6" si="4">IF(Z7="",NA(),Z7)</f>
        <v>74.67</v>
      </c>
      <c r="AA6" s="35">
        <f t="shared" si="4"/>
        <v>83.63</v>
      </c>
      <c r="AB6" s="35">
        <f t="shared" si="4"/>
        <v>72.44</v>
      </c>
      <c r="AC6" s="35">
        <f t="shared" si="4"/>
        <v>59.5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3182.64</v>
      </c>
      <c r="BG6" s="35">
        <f t="shared" ref="BG6:BO6" si="7">IF(BG7="",NA(),BG7)</f>
        <v>3154.44</v>
      </c>
      <c r="BH6" s="35">
        <f t="shared" si="7"/>
        <v>3129.19</v>
      </c>
      <c r="BI6" s="35">
        <f t="shared" si="7"/>
        <v>3027.93</v>
      </c>
      <c r="BJ6" s="35">
        <f t="shared" si="7"/>
        <v>2912.06</v>
      </c>
      <c r="BK6" s="35">
        <f t="shared" si="7"/>
        <v>1240.1600000000001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54.5</v>
      </c>
      <c r="BR6" s="35">
        <f t="shared" ref="BR6:BZ6" si="8">IF(BR7="",NA(),BR7)</f>
        <v>45.21</v>
      </c>
      <c r="BS6" s="35">
        <f t="shared" si="8"/>
        <v>95.96</v>
      </c>
      <c r="BT6" s="35">
        <f t="shared" si="8"/>
        <v>95.91</v>
      </c>
      <c r="BU6" s="35">
        <f t="shared" si="8"/>
        <v>96.31</v>
      </c>
      <c r="BV6" s="35">
        <f t="shared" si="8"/>
        <v>60.17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288.36</v>
      </c>
      <c r="CC6" s="35">
        <f t="shared" ref="CC6:CK6" si="9">IF(CC7="",NA(),CC7)</f>
        <v>364.53</v>
      </c>
      <c r="CD6" s="35">
        <f t="shared" si="9"/>
        <v>174.22</v>
      </c>
      <c r="CE6" s="35">
        <f t="shared" si="9"/>
        <v>177.45</v>
      </c>
      <c r="CF6" s="35">
        <f t="shared" si="9"/>
        <v>180.47</v>
      </c>
      <c r="CG6" s="35">
        <f t="shared" si="9"/>
        <v>281.52999999999997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>
        <f>IF(CM7="",NA(),CM7)</f>
        <v>61.98</v>
      </c>
      <c r="CN6" s="35">
        <f t="shared" ref="CN6:CV6" si="10">IF(CN7="",NA(),CN7)</f>
        <v>57.94</v>
      </c>
      <c r="CO6" s="35">
        <f t="shared" si="10"/>
        <v>59.57</v>
      </c>
      <c r="CP6" s="35">
        <f t="shared" si="10"/>
        <v>58</v>
      </c>
      <c r="CQ6" s="35">
        <f t="shared" si="10"/>
        <v>57.4</v>
      </c>
      <c r="CR6" s="35">
        <f t="shared" si="10"/>
        <v>44.89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84.97</v>
      </c>
      <c r="CY6" s="35">
        <f t="shared" ref="CY6:DG6" si="11">IF(CY7="",NA(),CY7)</f>
        <v>87.29</v>
      </c>
      <c r="CZ6" s="35">
        <f t="shared" si="11"/>
        <v>86.17</v>
      </c>
      <c r="DA6" s="35">
        <f t="shared" si="11"/>
        <v>87.22</v>
      </c>
      <c r="DB6" s="35">
        <f t="shared" si="11"/>
        <v>88.69</v>
      </c>
      <c r="DC6" s="35">
        <f t="shared" si="11"/>
        <v>64.89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0.33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163422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24.21</v>
      </c>
      <c r="Q7" s="38">
        <v>85</v>
      </c>
      <c r="R7" s="38">
        <v>3740</v>
      </c>
      <c r="S7" s="38">
        <v>24492</v>
      </c>
      <c r="T7" s="38">
        <v>71.25</v>
      </c>
      <c r="U7" s="38">
        <v>343.75</v>
      </c>
      <c r="V7" s="38">
        <v>5898</v>
      </c>
      <c r="W7" s="38">
        <v>1.73</v>
      </c>
      <c r="X7" s="38">
        <v>3409.25</v>
      </c>
      <c r="Y7" s="38">
        <v>77.14</v>
      </c>
      <c r="Z7" s="38">
        <v>74.67</v>
      </c>
      <c r="AA7" s="38">
        <v>83.63</v>
      </c>
      <c r="AB7" s="38">
        <v>72.44</v>
      </c>
      <c r="AC7" s="38">
        <v>59.5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3182.64</v>
      </c>
      <c r="BG7" s="38">
        <v>3154.44</v>
      </c>
      <c r="BH7" s="38">
        <v>3129.19</v>
      </c>
      <c r="BI7" s="38">
        <v>3027.93</v>
      </c>
      <c r="BJ7" s="38">
        <v>2912.06</v>
      </c>
      <c r="BK7" s="38">
        <v>1240.1600000000001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54.5</v>
      </c>
      <c r="BR7" s="38">
        <v>45.21</v>
      </c>
      <c r="BS7" s="38">
        <v>95.96</v>
      </c>
      <c r="BT7" s="38">
        <v>95.91</v>
      </c>
      <c r="BU7" s="38">
        <v>96.31</v>
      </c>
      <c r="BV7" s="38">
        <v>60.17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288.36</v>
      </c>
      <c r="CC7" s="38">
        <v>364.53</v>
      </c>
      <c r="CD7" s="38">
        <v>174.22</v>
      </c>
      <c r="CE7" s="38">
        <v>177.45</v>
      </c>
      <c r="CF7" s="38">
        <v>180.47</v>
      </c>
      <c r="CG7" s="38">
        <v>281.52999999999997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>
        <v>61.98</v>
      </c>
      <c r="CN7" s="38">
        <v>57.94</v>
      </c>
      <c r="CO7" s="38">
        <v>59.57</v>
      </c>
      <c r="CP7" s="38">
        <v>58</v>
      </c>
      <c r="CQ7" s="38">
        <v>57.4</v>
      </c>
      <c r="CR7" s="38">
        <v>44.89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84.97</v>
      </c>
      <c r="CY7" s="38">
        <v>87.29</v>
      </c>
      <c r="CZ7" s="38">
        <v>86.17</v>
      </c>
      <c r="DA7" s="38">
        <v>87.22</v>
      </c>
      <c r="DB7" s="38">
        <v>88.69</v>
      </c>
      <c r="DC7" s="38">
        <v>64.89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0.33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2021-01-19T03:22:50Z</cp:lastPrinted>
  <dcterms:created xsi:type="dcterms:W3CDTF">2020-12-04T02:45:57Z</dcterms:created>
  <dcterms:modified xsi:type="dcterms:W3CDTF">2021-01-19T03:22:54Z</dcterms:modified>
  <cp:category/>
</cp:coreProperties>
</file>