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6\R070120 公営企業に係る経営比較分析表（令和５年度決算）の分析等について\03 市町村→県\14入善町○\下水道（法非適用）\"/>
    </mc:Choice>
  </mc:AlternateContent>
  <xr:revisionPtr revIDLastSave="0" documentId="13_ncr:1_{DC483518-3C4C-48F6-AC23-BF69A4D7C9BE}" xr6:coauthVersionLast="36" xr6:coauthVersionMax="36" xr10:uidLastSave="{00000000-0000-0000-0000-000000000000}"/>
  <workbookProtection workbookAlgorithmName="SHA-512" workbookHashValue="rkvyWSj1sLNZ7eDuoiiq9El7L8ibB0Mt1jLSEfgl7lse+f/hQdzZKJ70hVWeKF4e9Er1YdrtApxrMzstbRyzHw==" workbookSaltValue="jXzgn3qFqlKbBKAWqRfkgQ==" workbookSpinCount="100000" lockStructure="1"/>
  <bookViews>
    <workbookView xWindow="0" yWindow="0" windowWidth="23040" windowHeight="921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6" i="4"/>
  <c r="H86" i="4"/>
  <c r="AL10" i="4"/>
  <c r="I10" i="4"/>
  <c r="I8" i="4"/>
</calcChain>
</file>

<file path=xl/sharedStrings.xml><?xml version="1.0" encoding="utf-8"?>
<sst xmlns="http://schemas.openxmlformats.org/spreadsheetml/2006/main" count="241" uniqueCount="119">
  <si>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</si>
  <si>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</si>
  <si>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</si>
  <si>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</si>
  <si>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</si>
  <si>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</si>
  <si>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</si>
  <si>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</si>
  <si>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</si>
  <si>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</si>
  <si>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</si>
  <si>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</si>
  <si>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</si>
  <si>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</si>
  <si>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</si>
  <si>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</si>
  <si>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</si>
  <si>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</si>
  <si>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</si>
  <si>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</si>
  <si>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</si>
  <si>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</si>
  <si>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</si>
  <si>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</si>
  <si>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</si>
  <si>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</si>
  <si>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</si>
  <si>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</si>
  <si>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</si>
  <si>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</si>
  <si>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</si>
  <si>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</si>
  <si>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</si>
  <si>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</si>
  <si>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</si>
  <si>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</si>
  <si>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</si>
  <si>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</si>
  <si>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</si>
  <si>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</si>
  <si>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</si>
  <si>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</si>
  <si>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</si>
  <si>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</si>
  <si>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</si>
  <si>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</si>
  <si>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</si>
  <si>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</si>
  <si>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</si>
  <si>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</si>
  <si>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</si>
  <si>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</si>
  <si>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</si>
  <si>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</si>
  <si>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</si>
  <si>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</si>
  <si>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</si>
  <si>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</si>
  <si>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</si>
  <si>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</si>
  <si>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</si>
  <si>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</si>
  <si>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</si>
  <si>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</si>
  <si>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</si>
  <si>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</si>
  <si>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</si>
  <si>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</si>
  <si>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</si>
  <si>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</si>
  <si>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</si>
  <si>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</si>
  <si>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</si>
  <si>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</si>
  <si>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</si>
  <si>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</si>
  <si>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</si>
  <si>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</si>
  <si>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</si>
  <si>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</si>
  <si>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</si>
  <si>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</si>
  <si>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</si>
  <si>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</si>
  <si>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</si>
  <si>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</si>
  <si>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</si>
  <si>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</si>
  <si>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</si>
  <si>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</si>
  <si>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</si>
  <si>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</si>
  <si>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</si>
  <si>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</si>
  <si>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</si>
  <si>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</si>
  <si>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</si>
  <si>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</si>
  <si>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</si>
  <si>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</si>
  <si>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</si>
  <si>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</si>
  <si>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</si>
  <si>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</si>
  <si>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</si>
  <si>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</si>
  <si>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</si>
  <si>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</si>
  <si>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</si>
  <si>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</si>
  <si>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</si>
  <si>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</si>
  <si>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</si>
  <si>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</si>
  <si>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</si>
  <si>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</si>
  <si>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使用料収入は前年度と比較して横ばいであるが、人口減少に伴う収入減等により経費回収率の悪化が懸念される。
⑥汚水処理原価
　地方債償還額の増加による汚水処理原価の悪化が懸念される。
⑦施設利用率
　公共エリアの処理施設で集約処理のため該当なし。
⑧水洗化率
　微増傾向にあるが、引き続き下水道未接続世帯への啓発活動に取り組む。
　</t>
    <rPh sb="38" eb="40">
      <t>ミマン</t>
    </rPh>
    <rPh sb="185" eb="186">
      <t>ヨコ</t>
    </rPh>
    <rPh sb="303" eb="305">
      <t>ビゾウ</t>
    </rPh>
    <rPh sb="305" eb="307">
      <t>ケイコウ</t>
    </rPh>
    <rPh sb="312" eb="313">
      <t>ヒ</t>
    </rPh>
    <rPh sb="314" eb="315">
      <t>ツヅ</t>
    </rPh>
    <rPh sb="316" eb="319">
      <t>ゲスイドウ</t>
    </rPh>
    <rPh sb="319" eb="322">
      <t>ミセツゾク</t>
    </rPh>
    <rPh sb="322" eb="324">
      <t>セタイ</t>
    </rPh>
    <rPh sb="326" eb="328">
      <t>ケイハツ</t>
    </rPh>
    <rPh sb="328" eb="330">
      <t>カツドウ</t>
    </rPh>
    <rPh sb="331" eb="332">
      <t>ト</t>
    </rPh>
    <rPh sb="333" eb="334">
      <t>ク</t>
    </rPh>
    <phoneticPr fontId="4"/>
  </si>
  <si>
    <t>　本町の下水道事業は平成13年に供用開始し、22年程度経過している。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</si>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</sst>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4-4FB0-89DA-8E23E0184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4-4FB0-89DA-8E23E0184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8-46DE-96D0-D9270C95F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38-46DE-96D0-D9270C95F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84.35</c:v>
                </c:pt>
                <c:pt idx="1">
                  <c:v>85.37</c:v>
                </c:pt>
                <c:pt idx="2">
                  <c:v>85.75</c:v>
                </c:pt>
                <c:pt idx="3">
                  <c:v>87.08</c:v>
                </c:pt>
                <c:pt idx="4">
                  <c:v>87.44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A-4AC6-8A04-453BF0DA7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A-4AC6-8A04-453BF0DA7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80</c:v>
                </c:pt>
                <c:pt idx="1">
                  <c:v>76.48</c:v>
                </c:pt>
                <c:pt idx="2">
                  <c:v>77.23</c:v>
                </c:pt>
                <c:pt idx="3">
                  <c:v>72.17</c:v>
                </c:pt>
                <c:pt idx="4">
                  <c:v>74.680000000000007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5-4357-A9B6-D3963B67E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5-4357-A9B6-D3963B67E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6-4D68-AADC-4B4517398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6-4D68-AADC-4B4517398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3-4A1A-AD67-01A13991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3-4A1A-AD67-01A13991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6-4719-978F-A23F93AFA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6-4719-978F-A23F93AFA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3-47CD-900C-7C23D4BF1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53-47CD-900C-7C23D4BF1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3063.48</c:v>
                </c:pt>
                <c:pt idx="1">
                  <c:v>2962.5</c:v>
                </c:pt>
                <c:pt idx="2">
                  <c:v>2854.23</c:v>
                </c:pt>
                <c:pt idx="3">
                  <c:v>2798.36</c:v>
                </c:pt>
                <c:pt idx="4">
                  <c:v>3253.03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A-4B91-84AA-642BE0DCD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A-4B91-84AA-642BE0DCD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8-474C-ADD9-390563088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8-474C-ADD9-390563088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168.18</c:v>
                </c:pt>
                <c:pt idx="1">
                  <c:v>165.43</c:v>
                </c:pt>
                <c:pt idx="2">
                  <c:v>167.99</c:v>
                </c:pt>
                <c:pt idx="3">
                  <c:v>171.31</c:v>
                </c:pt>
                <c:pt idx="4">
                  <c:v>157.19999999999999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C-47D2-BBDA-35AFB79AD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0C-47D2-BBDA-35AFB79AD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入善町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22629</v>
      </c>
      <c r="AM8" s="54"/>
      <c r="AN8" s="54"/>
      <c r="AO8" s="54"/>
      <c r="AP8" s="54"/>
      <c r="AQ8" s="54"/>
      <c r="AR8" s="54"/>
      <c r="AS8" s="54"/>
      <c r="AT8" s="53">
        <f>データ!T6</f>
        <v>71.25</v>
      </c>
      <c r="AU8" s="53"/>
      <c r="AV8" s="53"/>
      <c r="AW8" s="53"/>
      <c r="AX8" s="53"/>
      <c r="AY8" s="53"/>
      <c r="AZ8" s="53"/>
      <c r="BA8" s="53"/>
      <c r="BB8" s="53">
        <f>データ!U6</f>
        <v>317.60000000000002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50.93</v>
      </c>
      <c r="Q10" s="53"/>
      <c r="R10" s="53"/>
      <c r="S10" s="53"/>
      <c r="T10" s="53"/>
      <c r="U10" s="53"/>
      <c r="V10" s="53"/>
      <c r="W10" s="53">
        <f>データ!Q6</f>
        <v>85</v>
      </c>
      <c r="X10" s="53"/>
      <c r="Y10" s="53"/>
      <c r="Z10" s="53"/>
      <c r="AA10" s="53"/>
      <c r="AB10" s="53"/>
      <c r="AC10" s="53"/>
      <c r="AD10" s="54">
        <f>データ!R6</f>
        <v>3740</v>
      </c>
      <c r="AE10" s="54"/>
      <c r="AF10" s="54"/>
      <c r="AG10" s="54"/>
      <c r="AH10" s="54"/>
      <c r="AI10" s="54"/>
      <c r="AJ10" s="54"/>
      <c r="AK10" s="2"/>
      <c r="AL10" s="54">
        <f>データ!V6</f>
        <v>11453</v>
      </c>
      <c r="AM10" s="54"/>
      <c r="AN10" s="54"/>
      <c r="AO10" s="54"/>
      <c r="AP10" s="54"/>
      <c r="AQ10" s="54"/>
      <c r="AR10" s="54"/>
      <c r="AS10" s="54"/>
      <c r="AT10" s="53">
        <f>データ!W6</f>
        <v>4.16</v>
      </c>
      <c r="AU10" s="53"/>
      <c r="AV10" s="53"/>
      <c r="AW10" s="53"/>
      <c r="AX10" s="53"/>
      <c r="AY10" s="53"/>
      <c r="AZ10" s="53"/>
      <c r="BA10" s="53"/>
      <c r="BB10" s="53">
        <f>データ!X6</f>
        <v>2753.13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116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117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118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【1,156.82】</v>
      </c>
      <c r="I86" s="12" t="str">
        <f>データ!CA6</f>
        <v>【75.33】</v>
      </c>
      <c r="J86" s="12" t="str">
        <f>データ!CL6</f>
        <v>【215.73】</v>
      </c>
      <c r="K86" s="12" t="str">
        <f>データ!CW6</f>
        <v>【43.28】</v>
      </c>
      <c r="L86" s="12" t="str">
        <f>データ!DH6</f>
        <v>【86.21】</v>
      </c>
      <c r="M86" s="12" t="s">
        <v>44</v>
      </c>
      <c r="N86" s="12" t="s">
        <v>44</v>
      </c>
      <c r="O86" s="12" t="str">
        <f>データ!EO6</f>
        <v>【0.11】</v>
      </c>
    </row>
  </sheetData>
  <sheetProtection algorithmName="SHA-512" hashValue="D7R2oKdtDfVVYyQURhee0QgfcIg2dml+5B+tJpU/UIhfq6RRKPRJ9NroAgpdVivmZqqYUUEuXrXOJ9V1NDsxuQ==" saltValue="QIaowgN1Ij8zz2sUNWPzq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2023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50.93</v>
      </c>
      <c r="Q6" s="20">
        <f t="shared" si="3"/>
        <v>85</v>
      </c>
      <c r="R6" s="20">
        <f t="shared" si="3"/>
        <v>3740</v>
      </c>
      <c r="S6" s="20">
        <f t="shared" si="3"/>
        <v>22629</v>
      </c>
      <c r="T6" s="20">
        <f t="shared" si="3"/>
        <v>71.25</v>
      </c>
      <c r="U6" s="20">
        <f t="shared" si="3"/>
        <v>317.60000000000002</v>
      </c>
      <c r="V6" s="20">
        <f t="shared" si="3"/>
        <v>11453</v>
      </c>
      <c r="W6" s="20">
        <f t="shared" si="3"/>
        <v>4.16</v>
      </c>
      <c r="X6" s="20">
        <f t="shared" si="3"/>
        <v>2753.13</v>
      </c>
      <c r="Y6" s="21">
        <f>IF(Y7="",NA(),Y7)</f>
        <v>80</v>
      </c>
      <c r="Z6" s="21">
        <f t="shared" ref="Z6:AH6" si="4">IF(Z7="",NA(),Z7)</f>
        <v>76.48</v>
      </c>
      <c r="AA6" s="21">
        <f t="shared" si="4"/>
        <v>77.23</v>
      </c>
      <c r="AB6" s="21">
        <f t="shared" si="4"/>
        <v>72.17</v>
      </c>
      <c r="AC6" s="21">
        <f t="shared" si="4"/>
        <v>74.680000000000007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3063.48</v>
      </c>
      <c r="BG6" s="21">
        <f t="shared" ref="BG6:BO6" si="7">IF(BG7="",NA(),BG7)</f>
        <v>2962.5</v>
      </c>
      <c r="BH6" s="21">
        <f t="shared" si="7"/>
        <v>2854.23</v>
      </c>
      <c r="BI6" s="21">
        <f t="shared" si="7"/>
        <v>2798.36</v>
      </c>
      <c r="BJ6" s="21">
        <f t="shared" si="7"/>
        <v>3253.03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101.15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168.18</v>
      </c>
      <c r="CC6" s="21">
        <f t="shared" ref="CC6:CK6" si="9">IF(CC7="",NA(),CC7)</f>
        <v>165.43</v>
      </c>
      <c r="CD6" s="21">
        <f t="shared" si="9"/>
        <v>167.99</v>
      </c>
      <c r="CE6" s="21">
        <f t="shared" si="9"/>
        <v>171.31</v>
      </c>
      <c r="CF6" s="21">
        <f t="shared" si="9"/>
        <v>157.19999999999999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84.35</v>
      </c>
      <c r="CY6" s="21">
        <f t="shared" ref="CY6:DG6" si="11">IF(CY7="",NA(),CY7)</f>
        <v>85.37</v>
      </c>
      <c r="CZ6" s="21">
        <f t="shared" si="11"/>
        <v>85.75</v>
      </c>
      <c r="DA6" s="21">
        <f t="shared" si="11"/>
        <v>87.08</v>
      </c>
      <c r="DB6" s="21">
        <f t="shared" si="11"/>
        <v>87.44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5" s="22" customFormat="1" x14ac:dyDescent="0.15">
      <c r="A7" s="14"/>
      <c r="B7" s="23">
        <v>2023</v>
      </c>
      <c r="C7" s="23">
        <v>163422</v>
      </c>
      <c r="D7" s="23">
        <v>47</v>
      </c>
      <c r="E7" s="23">
        <v>17</v>
      </c>
      <c r="F7" s="23">
        <v>4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50.93</v>
      </c>
      <c r="Q7" s="24">
        <v>85</v>
      </c>
      <c r="R7" s="24">
        <v>3740</v>
      </c>
      <c r="S7" s="24">
        <v>22629</v>
      </c>
      <c r="T7" s="24">
        <v>71.25</v>
      </c>
      <c r="U7" s="24">
        <v>317.60000000000002</v>
      </c>
      <c r="V7" s="24">
        <v>11453</v>
      </c>
      <c r="W7" s="24">
        <v>4.16</v>
      </c>
      <c r="X7" s="24">
        <v>2753.13</v>
      </c>
      <c r="Y7" s="24">
        <v>80</v>
      </c>
      <c r="Z7" s="24">
        <v>76.48</v>
      </c>
      <c r="AA7" s="24">
        <v>77.23</v>
      </c>
      <c r="AB7" s="24">
        <v>72.17</v>
      </c>
      <c r="AC7" s="24">
        <v>74.680000000000007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3063.48</v>
      </c>
      <c r="BG7" s="24">
        <v>2962.5</v>
      </c>
      <c r="BH7" s="24">
        <v>2854.23</v>
      </c>
      <c r="BI7" s="24">
        <v>2798.36</v>
      </c>
      <c r="BJ7" s="24">
        <v>3253.03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100</v>
      </c>
      <c r="BR7" s="24">
        <v>100</v>
      </c>
      <c r="BS7" s="24">
        <v>100</v>
      </c>
      <c r="BT7" s="24">
        <v>100</v>
      </c>
      <c r="BU7" s="24">
        <v>101.15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168.18</v>
      </c>
      <c r="CC7" s="24">
        <v>165.43</v>
      </c>
      <c r="CD7" s="24">
        <v>167.99</v>
      </c>
      <c r="CE7" s="24">
        <v>171.31</v>
      </c>
      <c r="CF7" s="24">
        <v>157.19999999999999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84.35</v>
      </c>
      <c r="CY7" s="24">
        <v>85.37</v>
      </c>
      <c r="CZ7" s="24">
        <v>85.75</v>
      </c>
      <c r="DA7" s="24">
        <v>87.08</v>
      </c>
      <c r="DB7" s="24">
        <v>87.44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米田　真悠</cp:lastModifiedBy>
  <dcterms:created xsi:type="dcterms:W3CDTF">2025-01-24T07:30:56Z</dcterms:created>
  <dcterms:modified xsi:type="dcterms:W3CDTF">2025-01-30T00:16:33Z</dcterms:modified>
  <cp:category/>
</cp:coreProperties>
</file>