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20490"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U63" i="12" l="1"/>
  <c r="AP63" i="12"/>
  <c r="V23" i="12"/>
  <c r="Q23" i="12"/>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<sst xmlns="http://schemas.openxmlformats.org/spreadsheetml/2006/main" count="1122" uniqueCount="603">
  <si>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</si>
  <si>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</si>
  <si>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</si>
  <si>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</si>
  <si>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</si>
  <si>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</si>
  <si>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</si>
  <si>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</si>
  <si>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</si>
  <si>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</si>
  <si>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</si>
  <si>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</si>
  <si>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</si>
  <si>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</si>
  <si>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</si>
  <si>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</si>
  <si>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</si>
  <si>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</si>
  <si>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</si>
  <si>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</si>
  <si>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</si>
  <si>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</si>
  <si>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</si>
  <si>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</si>
  <si>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</si>
  <si>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</si>
  <si>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</si>
  <si>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</si>
  <si>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</si>
  <si>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</si>
  <si>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</si>
  <si>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</si>
  <si>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</si>
  <si>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</si>
  <si>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</si>
  <si>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</si>
  <si>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</si>
  <si>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</si>
  <si>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</si>
  <si>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</si>
  <si>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</si>
  <si>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</si>
  <si>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</si>
  <si>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</si>
  <si>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</si>
  <si>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</si>
  <si>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</si>
  <si>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</si>
  <si>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</si>
  <si>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</si>
  <si>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</si>
  <si>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</si>
  <si>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</si>
  <si>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</si>
  <si>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</si>
  <si>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</si>
  <si>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</si>
  <si>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</si>
  <si>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</si>
  <si>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</si>
  <si>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</si>
  <si>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</si>
  <si>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</si>
  <si>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</si>
  <si>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</si>
  <si>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</si>
  <si>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</si>
  <si>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</si>
  <si>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</si>
  <si>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</si>
  <si>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</si>
  <si>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</si>
  <si>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</si>
  <si>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</si>
  <si>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</si>
  <si>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</si>
  <si>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</si>
  <si>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</si>
  <si>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</si>
  <si>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</si>
  <si>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</si>
  <si>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</si>
  <si>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</si>
  <si>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</si>
  <si>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</si>
  <si>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</si>
  <si>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</si>
  <si>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</si>
  <si>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</si>
  <si>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</si>
  <si>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</si>
  <si>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</si>
  <si>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</si>
  <si>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</si>
  <si>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</si>
  <si>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</si>
  <si>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</si>
  <si>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</si>
  <si>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</si>
  <si>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</si>
  <si>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</si>
  <si>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</si>
  <si>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</si>
  <si>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</si>
  <si>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</si>
  <si>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</si>
  <si>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</si>
  <si>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</si>
  <si>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</si>
  <si>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</si>
  <si>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</si>
  <si>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</si>
  <si>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</si>
  <si>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</si>
  <si>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</si>
  <si>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</si>
  <si>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</si>
  <si>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</si>
  <si>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</si>
  <si>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</si>
  <si>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</si>
  <si>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</si>
  <si>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</si>
  <si>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</si>
  <si>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</si>
  <si>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</si>
  <si>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</si>
  <si>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</si>
  <si>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</si>
  <si>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</si>
  <si>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</si>
  <si>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</si>
  <si>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</si>
  <si>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</si>
  <si>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</si>
  <si>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</si>
  <si>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</si>
  <si>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</si>
  <si>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</si>
  <si>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</si>
  <si>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</si>
  <si>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</si>
  <si>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</si>
  <si>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</si>
  <si>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</si>
  <si>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</si>
  <si>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</si>
  <si>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</si>
  <si>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</si>
  <si>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</si>
  <si>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</si>
  <si>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</si>
  <si>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</si>
  <si>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</si>
  <si>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</si>
  <si>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</si>
  <si>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</si>
  <si>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</si>
  <si>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</si>
  <si>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</si>
  <si>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</si>
  <si>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</si>
  <si>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</si>
  <si>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</si>
  <si>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</si>
  <si>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</si>
  <si>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</si>
  <si>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</si>
  <si>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</si>
  <si>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</si>
  <si>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</si>
  <si>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</si>
  <si>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</si>
  <si>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</si>
  <si>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</si>
  <si>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</si>
  <si>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</si>
  <si>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</si>
  <si>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</si>
  <si>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</si>
  <si>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</si>
  <si>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</si>
  <si>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</si>
  <si>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</si>
  <si>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</si>
  <si>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</si>
  <si>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</si>
  <si>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</si>
  <si>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</si>
  <si>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</si>
  <si>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</si>
  <si>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</si>
  <si>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</si>
  <si>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</si>
  <si>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</si>
  <si>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</si>
  <si>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</si>
  <si>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</si>
  <si>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</si>
  <si>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</si>
  <si>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</si>
  <si>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</si>
  <si>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</si>
  <si>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</si>
  <si>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</si>
  <si>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</si>
  <si>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</si>
  <si>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</si>
  <si>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</si>
  <si>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</si>
  <si>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</si>
  <si>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</si>
  <si>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</si>
  <si>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</si>
  <si>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富山県入善町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</si>
  <si>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</si>
  <si>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</si>
  <si>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</si>
  <si>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</si>
  <si>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</si>
  <si>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</si>
  <si>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</si>
  <si>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</si>
  <si>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</si>
  <si>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</si>
  <si>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</si>
  <si>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</si>
  <si>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</si>
  <si>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</si>
  <si>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</si>
  <si>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</si>
  <si>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</si>
  <si>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</si>
  <si>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</si>
  <si>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</si>
  <si>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</si>
  <si>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</si>
  <si>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</si>
  <si>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</si>
  <si>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</si>
  <si>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</si>
  <si>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</si>
  <si>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</si>
  <si>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</si>
  <si>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</si>
  <si>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</si>
  <si>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</si>
  <si>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</si>
  <si>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</si>
  <si>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</si>
  <si>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</si>
  <si>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</si>
  <si>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</si>
  <si>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</si>
  <si>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</si>
  <si>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</si>
  <si>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</si>
  <si>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</si>
  <si>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</si>
  <si>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</si>
  <si>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</si>
  <si>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</si>
  <si>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</si>
  <si>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</si>
  <si>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</si>
  <si>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</si>
  <si>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</si>
  <si>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</si>
  <si>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</si>
  <si>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</si>
  <si>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</si>
  <si>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</si>
  <si>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</si>
  <si>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</si>
  <si>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</si>
  <si>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</si>
  <si>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</si>
  <si>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</si>
  <si>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</si>
  <si>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</si>
  <si>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</si>
  <si>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</si>
  <si>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</si>
  <si>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</si>
  <si>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</si>
  <si>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</si>
  <si>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</si>
  <si>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</si>
  <si>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</si>
  <si>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</si>
  <si>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</si>
  <si>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</si>
  <si>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</si>
  <si>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</si>
  <si>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</si>
  <si>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</si>
  <si>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</si>
  <si>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</si>
  <si>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</si>
  <si>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</si>
  <si>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</si>
  <si>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</si>
  <si>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</si>
  <si>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</si>
  <si>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</si>
  <si>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</si>
  <si>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</si>
  <si>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</si>
  <si>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</si>
  <si>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</si>
  <si>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</si>
  <si>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</si>
  <si>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</si>
  <si>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</si>
  <si>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</si>
  <si>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</si>
  <si>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</si>
  <si>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</si>
  <si>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</si>
  <si>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</si>
  <si>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</si>
  <si>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</si>
  <si>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</si>
  <si>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</si>
  <si>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</si>
  <si>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</si>
  <si>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</si>
  <si>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</si>
  <si>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</si>
  <si>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</si>
  <si>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</si>
  <si>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</si>
  <si>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</si>
  <si>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</si>
  <si>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</si>
  <si>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</si>
  <si>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</si>
  <si>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</si>
  <si>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</si>
  <si>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</si>
  <si>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</si>
  <si>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</si>
  <si>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</si>
  <si>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</si>
  <si>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</si>
  <si>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</si>
  <si>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</si>
  <si>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</si>
  <si>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</si>
  <si>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</si>
  <si>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</si>
  <si>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</si>
  <si>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</si>
  <si>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</si>
  <si>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</si>
  <si>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</si>
  <si>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</si>
  <si>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</si>
  <si>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</si>
  <si>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</si>
  <si>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</si>
  <si>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</si>
  <si>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</si>
  <si>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</si>
  <si>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</si>
  <si>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</si>
  <si>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</si>
  <si>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</si>
  <si>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</si>
  <si>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富山県入善町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</si>
  <si>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</si>
  <si>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</si>
  <si>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</si>
  <si>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</si>
  <si>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</si>
  <si>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</si>
  <si>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</si>
  <si>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</si>
  <si>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</si>
  <si>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</si>
  <si>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</si>
  <si>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</si>
  <si>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</si>
  <si>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</si>
  <si>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</si>
  <si>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</si>
  <si>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</si>
  <si>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</si>
  <si>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</si>
  <si>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</si>
  <si>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</si>
  <si>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</si>
  <si>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</si>
  <si>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</si>
  <si>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</si>
  <si>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</si>
  <si>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</si>
  <si>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</si>
  <si>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</si>
  <si>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</si>
  <si>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</si>
  <si>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</si>
  <si>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</si>
  <si>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</si>
  <si>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</si>
  <si>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</si>
  <si>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下水道特別会計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</si>
  <si>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</si>
  <si>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</si>
  <si>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</si>
  <si>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</si>
  <si>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</si>
  <si>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</si>
  <si>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</si>
  <si>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</si>
  <si>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</si>
  <si>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</si>
  <si>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</si>
  <si>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</si>
  <si>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</si>
  <si>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</si>
  <si>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</si>
  <si>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</si>
  <si>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</si>
  <si>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</si>
  <si>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</si>
  <si>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</si>
  <si>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</si>
  <si>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</si>
  <si>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</si>
  <si>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</si>
  <si>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</si>
  <si>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</si>
  <si>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</si>
  <si>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</si>
  <si>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</si>
  <si>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</si>
  <si>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</si>
  <si>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</si>
  <si>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</si>
  <si>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</si>
  <si>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</si>
  <si>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</si>
  <si>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</si>
  <si>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</si>
  <si>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</si>
  <si>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</si>
  <si>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</si>
  <si>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</si>
  <si>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</si>
  <si>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</si>
  <si>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</si>
  <si>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</si>
  <si>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</si>
  <si>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</si>
  <si>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</si>
  <si>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</si>
  <si>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</si>
  <si>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</si>
  <si>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</si>
  <si>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</si>
  <si>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</si>
  <si>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</si>
  <si>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</si>
  <si>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</si>
  <si>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</si>
  <si>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</si>
  <si>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</si>
  <si>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</si>
  <si>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</si>
  <si>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</si>
  <si>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</si>
  <si>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</si>
  <si>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</si>
  <si>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</si>
  <si>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</si>
  <si>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</si>
  <si>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</si>
  <si>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</si>
  <si>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</si>
  <si>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</si>
  <si>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</si>
  <si>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</si>
  <si>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</si>
  <si>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</si>
  <si>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</si>
  <si>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</si>
  <si>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</si>
  <si>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</si>
  <si>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</si>
  <si>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</si>
  <si>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</si>
  <si>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</si>
  <si>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</si>
  <si>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</si>
  <si>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</si>
  <si>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</si>
  <si>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</si>
  <si>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</si>
  <si>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</si>
  <si>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</si>
  <si>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</si>
  <si>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</si>
  <si>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</si>
  <si>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</si>
  <si>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</si>
  <si>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</si>
  <si>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</si>
  <si>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</si>
  <si>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</si>
  <si>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</si>
  <si>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</si>
  <si>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</si>
  <si>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</si>
  <si>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</si>
  <si>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</si>
  <si>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</si>
  <si>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</si>
  <si>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</si>
  <si>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</si>
  <si>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</si>
  <si>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</si>
  <si>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</si>
  <si>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</si>
  <si>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</si>
  <si>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</si>
  <si>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</si>
  <si>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</si>
  <si>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</si>
  <si>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</si>
  <si>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</si>
  <si>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</si>
  <si>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</si>
  <si>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</si>
  <si>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</si>
  <si>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</si>
  <si>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</si>
  <si>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</si>
  <si>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</si>
  <si>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</si>
  <si>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</si>
  <si>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</si>
  <si>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</si>
  <si>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</si>
  <si>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</si>
  <si>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</si>
  <si>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</si>
  <si>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</si>
  <si>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</si>
  <si>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</si>
  <si>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</si>
  <si>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t>
  </si>
  <si>
    <t>▲ 0.08</t>
  </si>
  <si>
    <t>一般会計</t>
  </si>
  <si>
    <t>入善町国民健康保険特別会計</t>
  </si>
  <si>
    <t>下水道特別会計</t>
  </si>
  <si>
    <t>簡易水道特別会計</t>
  </si>
  <si>
    <t>入善町育英奨学資金特別会計</t>
  </si>
  <si>
    <t>入善町後期高齢者医療特別会計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</si>
  <si>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</si>
  <si>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</si>
  <si>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</si>
  <si>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</si>
  <si>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</si>
  <si>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</si>
  <si>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</si>
  <si>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</si>
  <si>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5">
      <t>コウキョウシセツトウ</t>
    </rPh>
    <rPh sb="5" eb="7">
      <t>セイビ</t>
    </rPh>
    <rPh sb="7" eb="9">
      <t>キキン</t>
    </rPh>
    <phoneticPr fontId="5"/>
  </si>
  <si>
    <t>地域福祉基金</t>
    <rPh sb="0" eb="2">
      <t>チイキ</t>
    </rPh>
    <rPh sb="2" eb="4">
      <t>フクシ</t>
    </rPh>
    <rPh sb="4" eb="6">
      <t>キキン</t>
    </rPh>
    <phoneticPr fontId="5"/>
  </si>
  <si>
    <t>漁業振興基金</t>
    <rPh sb="0" eb="2">
      <t>ギョギョウ</t>
    </rPh>
    <rPh sb="2" eb="4">
      <t>シンコウ</t>
    </rPh>
    <rPh sb="4" eb="6">
      <t>キキン</t>
    </rPh>
    <phoneticPr fontId="5"/>
  </si>
  <si>
    <t>山本育英奨学金</t>
    <rPh sb="0" eb="2">
      <t>ヤマモト</t>
    </rPh>
    <rPh sb="2" eb="4">
      <t>イクエイ</t>
    </rPh>
    <rPh sb="4" eb="6">
      <t>ショウガク</t>
    </rPh>
    <rPh sb="6" eb="7">
      <t>キン</t>
    </rPh>
    <phoneticPr fontId="5"/>
  </si>
  <si>
    <t>異文化理解教育基金</t>
    <rPh sb="0" eb="3">
      <t>イブンカ</t>
    </rPh>
    <rPh sb="3" eb="5">
      <t>リカイ</t>
    </rPh>
    <rPh sb="5" eb="7">
      <t>キョウイク</t>
    </rPh>
    <rPh sb="7" eb="9">
      <t>キキン</t>
    </rPh>
    <phoneticPr fontId="5"/>
  </si>
  <si>
    <t>-</t>
    <phoneticPr fontId="2"/>
  </si>
  <si>
    <t>新川広域圏事務組合</t>
  </si>
  <si>
    <t>下山用水組合</t>
  </si>
  <si>
    <t>黒東合口用水組合</t>
  </si>
  <si>
    <t>新川地域介護保険・ケーブルテレビ事業組合</t>
    <rPh sb="0" eb="2">
      <t>ニイカワ</t>
    </rPh>
    <rPh sb="2" eb="4">
      <t>チイキ</t>
    </rPh>
    <rPh sb="16" eb="18">
      <t>ジギョウ</t>
    </rPh>
    <rPh sb="18" eb="20">
      <t>クミアイ</t>
    </rPh>
    <phoneticPr fontId="12"/>
  </si>
  <si>
    <t>富山県後期高齢者医療連合</t>
    <rPh sb="0" eb="3">
      <t>トヤマケン</t>
    </rPh>
    <rPh sb="3" eb="5">
      <t>コウキ</t>
    </rPh>
    <rPh sb="5" eb="8">
      <t>コウレイシャ</t>
    </rPh>
    <rPh sb="8" eb="10">
      <t>イリョウ</t>
    </rPh>
    <rPh sb="10" eb="12">
      <t>レンゴウ</t>
    </rPh>
    <phoneticPr fontId="12"/>
  </si>
  <si>
    <t>富山県市町村会館管理組合</t>
    <rPh sb="0" eb="3">
      <t>トヤマケン</t>
    </rPh>
    <rPh sb="3" eb="6">
      <t>シチョウソン</t>
    </rPh>
    <rPh sb="6" eb="8">
      <t>カイカン</t>
    </rPh>
    <phoneticPr fontId="12"/>
  </si>
  <si>
    <t>富山県市町村総合事務組合</t>
    <rPh sb="0" eb="3">
      <t>トヤマケン</t>
    </rPh>
    <rPh sb="3" eb="6">
      <t>シチョウソン</t>
    </rPh>
    <rPh sb="6" eb="8">
      <t>ソウゴウ</t>
    </rPh>
    <rPh sb="8" eb="10">
      <t>ジム</t>
    </rPh>
    <phoneticPr fontId="12"/>
  </si>
  <si>
    <t>新川地域消防組合</t>
    <rPh sb="0" eb="2">
      <t>ニイカワ</t>
    </rPh>
    <rPh sb="2" eb="4">
      <t>チイキ</t>
    </rPh>
    <rPh sb="4" eb="6">
      <t>ショウボウ</t>
    </rPh>
    <rPh sb="6" eb="8">
      <t>クミアイ</t>
    </rPh>
    <phoneticPr fontId="12"/>
  </si>
  <si>
    <t>-</t>
    <phoneticPr fontId="2"/>
  </si>
  <si>
    <t>　一般会計</t>
    <rPh sb="1" eb="3">
      <t>イッパン</t>
    </rPh>
    <rPh sb="3" eb="5">
      <t>カイケイ</t>
    </rPh>
    <phoneticPr fontId="2"/>
  </si>
  <si>
    <t>　介護保険事業特別会計</t>
    <rPh sb="1" eb="3">
      <t>カイゴ</t>
    </rPh>
    <rPh sb="3" eb="5">
      <t>ホケン</t>
    </rPh>
    <rPh sb="5" eb="7">
      <t>ジギョウ</t>
    </rPh>
    <rPh sb="7" eb="9">
      <t>トクベツ</t>
    </rPh>
    <rPh sb="9" eb="11">
      <t>カイケイ</t>
    </rPh>
    <phoneticPr fontId="2"/>
  </si>
  <si>
    <t>　CATV事業特別会計</t>
    <rPh sb="5" eb="7">
      <t>ジギョウ</t>
    </rPh>
    <rPh sb="7" eb="9">
      <t>トクベツ</t>
    </rPh>
    <rPh sb="9" eb="11">
      <t>カイケイ</t>
    </rPh>
    <phoneticPr fontId="2"/>
  </si>
  <si>
    <t>　一般会計</t>
    <rPh sb="1" eb="5">
      <t>イッパンカイケイ</t>
    </rPh>
    <phoneticPr fontId="2"/>
  </si>
  <si>
    <t>　後期高齢者医療事業特別会計</t>
    <rPh sb="1" eb="3">
      <t>コウキ</t>
    </rPh>
    <rPh sb="3" eb="6">
      <t>コウレイシャ</t>
    </rPh>
    <rPh sb="6" eb="8">
      <t>イリョウ</t>
    </rPh>
    <rPh sb="8" eb="10">
      <t>ジギョウ</t>
    </rPh>
    <rPh sb="10" eb="12">
      <t>トクベツ</t>
    </rPh>
    <rPh sb="12" eb="14">
      <t>カイケイ</t>
    </rPh>
    <phoneticPr fontId="2"/>
  </si>
  <si>
    <t>入善町文化振興財団</t>
  </si>
  <si>
    <t>入善町体育協会</t>
  </si>
  <si>
    <t>入善町農業公社</t>
  </si>
  <si>
    <t>入善里山観光開発株式会社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</si>
  <si>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</si>
  <si>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</si>
  <si>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</si>
  <si>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内平均値を若干上回っている。役場新庁舎整備事業や保育所整備事業を進めており、新たな借り入れが発生したため、地方債現在高は増加したが、充当可能基金の積立により、充当可能財源は増加しており、将来負担比率は減少している。今後、基金の取り崩しによる充当可能財源の減少が見込まれることから、財政が圧迫されることのないよう、計画的な公債費管理に努める。</t>
    <rPh sb="0" eb="2">
      <t>ショウライ</t>
    </rPh>
    <rPh sb="2" eb="4">
      <t>フタン</t>
    </rPh>
    <rPh sb="4" eb="6">
      <t>ヒリツ</t>
    </rPh>
    <rPh sb="12" eb="14">
      <t>ルイジ</t>
    </rPh>
    <rPh sb="14" eb="16">
      <t>ダンタイ</t>
    </rPh>
    <rPh sb="16" eb="17">
      <t>ナイ</t>
    </rPh>
    <rPh sb="17" eb="20">
      <t>ヘイキンチ</t>
    </rPh>
    <rPh sb="21" eb="23">
      <t>ジャッカン</t>
    </rPh>
    <rPh sb="23" eb="25">
      <t>ウワマワ</t>
    </rPh>
    <rPh sb="30" eb="32">
      <t>ヤクバ</t>
    </rPh>
    <rPh sb="32" eb="33">
      <t>シン</t>
    </rPh>
    <rPh sb="33" eb="35">
      <t>チョウシャ</t>
    </rPh>
    <rPh sb="35" eb="37">
      <t>セイビ</t>
    </rPh>
    <rPh sb="37" eb="39">
      <t>ジギョウ</t>
    </rPh>
    <rPh sb="40" eb="42">
      <t>ホイク</t>
    </rPh>
    <rPh sb="42" eb="43">
      <t>ショ</t>
    </rPh>
    <rPh sb="43" eb="45">
      <t>セイビ</t>
    </rPh>
    <rPh sb="45" eb="47">
      <t>ジギョウ</t>
    </rPh>
    <rPh sb="48" eb="49">
      <t>スス</t>
    </rPh>
    <rPh sb="54" eb="55">
      <t>アラ</t>
    </rPh>
    <rPh sb="57" eb="58">
      <t>カ</t>
    </rPh>
    <rPh sb="59" eb="60">
      <t>イ</t>
    </rPh>
    <rPh sb="62" eb="64">
      <t>ハッセイ</t>
    </rPh>
    <rPh sb="69" eb="72">
      <t>チホウサイ</t>
    </rPh>
    <rPh sb="72" eb="74">
      <t>ゲンザイ</t>
    </rPh>
    <rPh sb="74" eb="75">
      <t>ダカ</t>
    </rPh>
    <rPh sb="76" eb="78">
      <t>ゾウカ</t>
    </rPh>
    <rPh sb="82" eb="84">
      <t>ジュウトウ</t>
    </rPh>
    <rPh sb="84" eb="86">
      <t>カノウ</t>
    </rPh>
    <rPh sb="86" eb="88">
      <t>キキン</t>
    </rPh>
    <rPh sb="89" eb="91">
      <t>ツミタテ</t>
    </rPh>
    <rPh sb="95" eb="97">
      <t>ジュウトウ</t>
    </rPh>
    <rPh sb="97" eb="99">
      <t>カノウ</t>
    </rPh>
    <rPh sb="99" eb="101">
      <t>ザイゲン</t>
    </rPh>
    <rPh sb="102" eb="104">
      <t>ゾウカ</t>
    </rPh>
    <rPh sb="109" eb="111">
      <t>ショウライ</t>
    </rPh>
    <rPh sb="111" eb="113">
      <t>フタン</t>
    </rPh>
    <rPh sb="113" eb="115">
      <t>ヒリツ</t>
    </rPh>
    <rPh sb="116" eb="118">
      <t>ゲンショウ</t>
    </rPh>
    <rPh sb="123" eb="125">
      <t>コンゴ</t>
    </rPh>
    <rPh sb="126" eb="128">
      <t>キキン</t>
    </rPh>
    <rPh sb="129" eb="130">
      <t>ト</t>
    </rPh>
    <rPh sb="131" eb="132">
      <t>クズ</t>
    </rPh>
    <rPh sb="136" eb="138">
      <t>ジュウトウ</t>
    </rPh>
    <rPh sb="138" eb="140">
      <t>カノウ</t>
    </rPh>
    <rPh sb="140" eb="142">
      <t>ザイゲン</t>
    </rPh>
    <rPh sb="143" eb="145">
      <t>ゲンショウ</t>
    </rPh>
    <rPh sb="146" eb="148">
      <t>ミコ</t>
    </rPh>
    <rPh sb="156" eb="158">
      <t>ザイセイ</t>
    </rPh>
    <rPh sb="159" eb="161">
      <t>アッパク</t>
    </rPh>
    <rPh sb="172" eb="175">
      <t>ケイカクテキ</t>
    </rPh>
    <rPh sb="176" eb="179">
      <t>コウサイヒ</t>
    </rPh>
    <rPh sb="179" eb="181">
      <t>カンリ</t>
    </rPh>
    <rPh sb="182" eb="18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</si>
  <si>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</si>
  <si>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</si>
  <si>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</si>
  <si>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</si>
  <si>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</si>
  <si>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</si>
  <si>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内平均値を上回っている。今後、役場新庁舎整備事業や保育所整備事業による償還が順次開始することから、今後、実質公債費比率は増加すると見込まれる。引き続き、財政を圧迫することのないよう、計画的な公債費管理に努める。</t>
    <rPh sb="0" eb="2">
      <t>ジッシツ</t>
    </rPh>
    <rPh sb="2" eb="5">
      <t>コウサイヒ</t>
    </rPh>
    <rPh sb="5" eb="7">
      <t>ヒリツ</t>
    </rPh>
    <rPh sb="13" eb="15">
      <t>ルイジ</t>
    </rPh>
    <rPh sb="15" eb="17">
      <t>ダンタイ</t>
    </rPh>
    <rPh sb="17" eb="18">
      <t>ナイ</t>
    </rPh>
    <rPh sb="18" eb="21">
      <t>ヘイキンチ</t>
    </rPh>
    <rPh sb="22" eb="24">
      <t>ウワマワ</t>
    </rPh>
    <rPh sb="29" eb="31">
      <t>コンゴ</t>
    </rPh>
    <rPh sb="52" eb="54">
      <t>ショウカン</t>
    </rPh>
    <rPh sb="55" eb="57">
      <t>ジュンジ</t>
    </rPh>
    <rPh sb="57" eb="59">
      <t>カイシ</t>
    </rPh>
    <rPh sb="66" eb="68">
      <t>コンゴ</t>
    </rPh>
    <rPh sb="69" eb="71">
      <t>ジッシツ</t>
    </rPh>
    <rPh sb="71" eb="74">
      <t>コウサイヒ</t>
    </rPh>
    <rPh sb="74" eb="76">
      <t>ヒリツ</t>
    </rPh>
    <rPh sb="77" eb="79">
      <t>ゾウカ</t>
    </rPh>
    <rPh sb="82" eb="84">
      <t>ミコ</t>
    </rPh>
    <rPh sb="88" eb="89">
      <t>ヒ</t>
    </rPh>
    <rPh sb="90" eb="91">
      <t>ツヅ</t>
    </rPh>
    <rPh sb="93" eb="95">
      <t>ザイセイ</t>
    </rPh>
    <rPh sb="96" eb="98">
      <t>アッパク</t>
    </rPh>
    <rPh sb="108" eb="111">
      <t>ケイカクテキ</t>
    </rPh>
    <rPh sb="112" eb="115">
      <t>コウサイヒ</t>
    </rPh>
    <rPh sb="115" eb="117">
      <t>カンリ</t>
    </rPh>
    <rPh sb="118" eb="11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</si>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</sst>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7567-465C-BF77-8C4F4E5917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87867</c:v>
                </c:pt>
                <c:pt idx="1">
                  <c:v>108768</c:v>
                </c:pt>
                <c:pt idx="2">
                  <c:v>69514</c:v>
                </c:pt>
                <c:pt idx="3">
                  <c:v>137910</c:v>
                </c:pt>
                <c:pt idx="4">
                  <c:v>90451</c:v>
                </c:pt>
              </c:numCache>
            </c:numRef>
          </c:val>
          <c:smooth val="0"/>
          <c:extLst>
            <c:ext xmlns:c16="http://schemas.microsoft.com/office/drawing/2014/chart" uri="{C3380CC4-5D6E-409C-BE32-E72D297353CC}">
              <c16:uniqueId val="{00000001-7567-465C-BF77-8C4F4E5917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5.73</c:v>
                </c:pt>
                <c:pt idx="1">
                  <c:v>5.71</c:v>
                </c:pt>
                <c:pt idx="2">
                  <c:v>5.61</c:v>
                </c:pt>
                <c:pt idx="3">
                  <c:v>5.8</c:v>
                </c:pt>
                <c:pt idx="4">
                  <c:v>7.02</c:v>
                </c:pt>
              </c:numCache>
            </c:numRef>
          </c:val>
          <c:extLst>
            <c:ext xmlns:c16="http://schemas.microsoft.com/office/drawing/2014/chart" uri="{C3380CC4-5D6E-409C-BE32-E72D297353CC}">
              <c16:uniqueId val="{00000000-E569-45FE-9A75-9A703124DF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23.63</c:v>
                </c:pt>
                <c:pt idx="1">
                  <c:v>23.46</c:v>
                </c:pt>
                <c:pt idx="2">
                  <c:v>23.45</c:v>
                </c:pt>
                <c:pt idx="3">
                  <c:v>24.15</c:v>
                </c:pt>
                <c:pt idx="4">
                  <c:v>22.85</c:v>
                </c:pt>
              </c:numCache>
            </c:numRef>
          </c:val>
          <c:extLst>
            <c:ext xmlns:c16="http://schemas.microsoft.com/office/drawing/2014/chart" uri="{C3380CC4-5D6E-409C-BE32-E72D297353CC}">
              <c16:uniqueId val="{00000001-E569-45FE-9A75-9A703124DF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-1.1200000000000001</c:v>
                </c:pt>
                <c:pt idx="1">
                  <c:v>0.04</c:v>
                </c:pt>
                <c:pt idx="2">
                  <c:v>-0.08</c:v>
                </c:pt>
                <c:pt idx="3">
                  <c:v>0.04</c:v>
                </c:pt>
                <c:pt idx="4">
                  <c:v>1.54</c:v>
                </c:pt>
              </c:numCache>
            </c:numRef>
          </c:val>
          <c:smooth val="0"/>
          <c:extLst>
            <c:ext xmlns:c16="http://schemas.microsoft.com/office/drawing/2014/chart" uri="{C3380CC4-5D6E-409C-BE32-E72D297353CC}">
              <c16:uniqueId val="{00000002-E569-45FE-9A75-9A703124DF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18-4089-8007-30B700EBF8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18-4089-8007-30B700EBF8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18-4089-8007-30B700EBF86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C18-4089-8007-30B700EBF86C}"/>
            </c:ext>
          </c:extLst>
        </c:ser>
        <c:ser>
          <c:idx val="4"/>
          <c:order val="4"/>
          <c:tx>
            <c:strRef>
              <c:f>データシート!$A$31</c:f>
              <c:strCache>
                <c:ptCount val="1"/>
                <c:pt idx="0">
                  <c:v>入善町後期高齢者医療特別会計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0.01</c:v>
                </c:pt>
                <c:pt idx="8">
                  <c:v>#N/A</c:v>
                </c:pt>
                <c:pt idx="9">
                  <c:v>0</c:v>
                </c:pt>
              </c:numCache>
            </c:numRef>
          </c:val>
          <c:extLst>
            <c:ext xmlns:c16="http://schemas.microsoft.com/office/drawing/2014/chart" uri="{C3380CC4-5D6E-409C-BE32-E72D297353CC}">
              <c16:uniqueId val="{00000004-DC18-4089-8007-30B700EBF86C}"/>
            </c:ext>
          </c:extLst>
        </c:ser>
        <c:ser>
          <c:idx val="5"/>
          <c:order val="5"/>
          <c:tx>
            <c:strRef>
              <c:f>データシート!$A$32</c:f>
              <c:strCache>
                <c:ptCount val="1"/>
                <c:pt idx="0">
                  <c:v>入善町育英奨学資金特別会計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DC18-4089-8007-30B700EBF86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0.04</c:v>
                </c:pt>
                <c:pt idx="4">
                  <c:v>#N/A</c:v>
                </c:pt>
                <c:pt idx="5">
                  <c:v>0.01</c:v>
                </c:pt>
                <c:pt idx="6">
                  <c:v>#N/A</c:v>
                </c:pt>
                <c:pt idx="7">
                  <c:v>0.01</c:v>
                </c:pt>
                <c:pt idx="8">
                  <c:v>#N/A</c:v>
                </c:pt>
                <c:pt idx="9">
                  <c:v>0.11</c:v>
                </c:pt>
              </c:numCache>
            </c:numRef>
          </c:val>
          <c:extLst>
            <c:ext xmlns:c16="http://schemas.microsoft.com/office/drawing/2014/chart" uri="{C3380CC4-5D6E-409C-BE32-E72D297353CC}">
              <c16:uniqueId val="{00000006-DC18-4089-8007-30B700EBF86C}"/>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0.81</c:v>
                </c:pt>
                <c:pt idx="2">
                  <c:v>#N/A</c:v>
                </c:pt>
                <c:pt idx="3">
                  <c:v>1.32</c:v>
                </c:pt>
                <c:pt idx="4">
                  <c:v>#N/A</c:v>
                </c:pt>
                <c:pt idx="5">
                  <c:v>0.91</c:v>
                </c:pt>
                <c:pt idx="6">
                  <c:v>#N/A</c:v>
                </c:pt>
                <c:pt idx="7">
                  <c:v>0.52</c:v>
                </c:pt>
                <c:pt idx="8">
                  <c:v>#N/A</c:v>
                </c:pt>
                <c:pt idx="9">
                  <c:v>0.13</c:v>
                </c:pt>
              </c:numCache>
            </c:numRef>
          </c:val>
          <c:extLst>
            <c:ext xmlns:c16="http://schemas.microsoft.com/office/drawing/2014/chart" uri="{C3380CC4-5D6E-409C-BE32-E72D297353CC}">
              <c16:uniqueId val="{00000007-DC18-4089-8007-30B700EBF86C}"/>
            </c:ext>
          </c:extLst>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c:v>
                </c:pt>
                <c:pt idx="2">
                  <c:v>#N/A</c:v>
                </c:pt>
                <c:pt idx="3">
                  <c:v>2.19</c:v>
                </c:pt>
                <c:pt idx="4">
                  <c:v>#N/A</c:v>
                </c:pt>
                <c:pt idx="5">
                  <c:v>1.33</c:v>
                </c:pt>
                <c:pt idx="6">
                  <c:v>#N/A</c:v>
                </c:pt>
                <c:pt idx="7">
                  <c:v>0.86</c:v>
                </c:pt>
                <c:pt idx="8">
                  <c:v>#N/A</c:v>
                </c:pt>
                <c:pt idx="9">
                  <c:v>1.0900000000000001</c:v>
                </c:pt>
              </c:numCache>
            </c:numRef>
          </c:val>
          <c:extLst>
            <c:ext xmlns:c16="http://schemas.microsoft.com/office/drawing/2014/chart" uri="{C3380CC4-5D6E-409C-BE32-E72D297353CC}">
              <c16:uniqueId val="{00000008-DC18-4089-8007-30B700EBF8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5.71</c:v>
                </c:pt>
                <c:pt idx="2">
                  <c:v>#N/A</c:v>
                </c:pt>
                <c:pt idx="3">
                  <c:v>5.68</c:v>
                </c:pt>
                <c:pt idx="4">
                  <c:v>#N/A</c:v>
                </c:pt>
                <c:pt idx="5">
                  <c:v>5.58</c:v>
                </c:pt>
                <c:pt idx="6">
                  <c:v>#N/A</c:v>
                </c:pt>
                <c:pt idx="7">
                  <c:v>5.77</c:v>
                </c:pt>
                <c:pt idx="8">
                  <c:v>#N/A</c:v>
                </c:pt>
                <c:pt idx="9">
                  <c:v>6.98</c:v>
                </c:pt>
              </c:numCache>
            </c:numRef>
          </c:val>
          <c:extLst>
            <c:ext xmlns:c16="http://schemas.microsoft.com/office/drawing/2014/chart" uri="{C3380CC4-5D6E-409C-BE32-E72D297353CC}">
              <c16:uniqueId val="{00000009-DC18-4089-8007-30B700EBF8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1163</c:v>
                </c:pt>
                <c:pt idx="5">
                  <c:v>1216</c:v>
                </c:pt>
                <c:pt idx="8">
                  <c:v>1225</c:v>
                </c:pt>
                <c:pt idx="11">
                  <c:v>1147</c:v>
                </c:pt>
                <c:pt idx="14">
                  <c:v>1138</c:v>
                </c:pt>
              </c:numCache>
            </c:numRef>
          </c:val>
          <c:extLst>
            <c:ext xmlns:c16="http://schemas.microsoft.com/office/drawing/2014/chart" uri="{C3380CC4-5D6E-409C-BE32-E72D297353CC}">
              <c16:uniqueId val="{00000000-724D-4FB8-879E-9C535553A9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4D-4FB8-879E-9C535553A9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56</c:v>
                </c:pt>
                <c:pt idx="3">
                  <c:v>41</c:v>
                </c:pt>
                <c:pt idx="6">
                  <c:v>31</c:v>
                </c:pt>
                <c:pt idx="9">
                  <c:v>31</c:v>
                </c:pt>
                <c:pt idx="12">
                  <c:v>31</c:v>
                </c:pt>
              </c:numCache>
            </c:numRef>
          </c:val>
          <c:extLst>
            <c:ext xmlns:c16="http://schemas.microsoft.com/office/drawing/2014/chart" uri="{C3380CC4-5D6E-409C-BE32-E72D297353CC}">
              <c16:uniqueId val="{00000002-724D-4FB8-879E-9C535553A9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91</c:v>
                </c:pt>
                <c:pt idx="6">
                  <c:v>109</c:v>
                </c:pt>
                <c:pt idx="9">
                  <c:v>104</c:v>
                </c:pt>
                <c:pt idx="12">
                  <c:v>97</c:v>
                </c:pt>
              </c:numCache>
            </c:numRef>
          </c:val>
          <c:extLst>
            <c:ext xmlns:c16="http://schemas.microsoft.com/office/drawing/2014/chart" uri="{C3380CC4-5D6E-409C-BE32-E72D297353CC}">
              <c16:uniqueId val="{00000003-724D-4FB8-879E-9C535553A9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437</c:v>
                </c:pt>
                <c:pt idx="3">
                  <c:v>506</c:v>
                </c:pt>
                <c:pt idx="6">
                  <c:v>471</c:v>
                </c:pt>
                <c:pt idx="9">
                  <c:v>450</c:v>
                </c:pt>
                <c:pt idx="12">
                  <c:v>447</c:v>
                </c:pt>
              </c:numCache>
            </c:numRef>
          </c:val>
          <c:extLst>
            <c:ext xmlns:c16="http://schemas.microsoft.com/office/drawing/2014/chart" uri="{C3380CC4-5D6E-409C-BE32-E72D297353CC}">
              <c16:uniqueId val="{00000004-724D-4FB8-879E-9C535553A9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4D-4FB8-879E-9C535553A9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4D-4FB8-879E-9C535553A9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1311</c:v>
                </c:pt>
                <c:pt idx="3">
                  <c:v>1359</c:v>
                </c:pt>
                <c:pt idx="6">
                  <c:v>1410</c:v>
                </c:pt>
                <c:pt idx="9">
                  <c:v>1382</c:v>
                </c:pt>
                <c:pt idx="12">
                  <c:v>1387</c:v>
                </c:pt>
              </c:numCache>
            </c:numRef>
          </c:val>
          <c:extLst>
            <c:ext xmlns:c16="http://schemas.microsoft.com/office/drawing/2014/chart" uri="{C3380CC4-5D6E-409C-BE32-E72D297353CC}">
              <c16:uniqueId val="{00000007-724D-4FB8-879E-9C535553A9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705</c:v>
                </c:pt>
                <c:pt idx="2">
                  <c:v>#N/A</c:v>
                </c:pt>
                <c:pt idx="3">
                  <c:v>#N/A</c:v>
                </c:pt>
                <c:pt idx="4">
                  <c:v>781</c:v>
                </c:pt>
                <c:pt idx="5">
                  <c:v>#N/A</c:v>
                </c:pt>
                <c:pt idx="6">
                  <c:v>#N/A</c:v>
                </c:pt>
                <c:pt idx="7">
                  <c:v>796</c:v>
                </c:pt>
                <c:pt idx="8">
                  <c:v>#N/A</c:v>
                </c:pt>
                <c:pt idx="9">
                  <c:v>#N/A</c:v>
                </c:pt>
                <c:pt idx="10">
                  <c:v>820</c:v>
                </c:pt>
                <c:pt idx="11">
                  <c:v>#N/A</c:v>
                </c:pt>
                <c:pt idx="12">
                  <c:v>#N/A</c:v>
                </c:pt>
                <c:pt idx="13">
                  <c:v>824</c:v>
                </c:pt>
                <c:pt idx="14">
                  <c:v>#N/A</c:v>
                </c:pt>
              </c:numCache>
            </c:numRef>
          </c:val>
          <c:smooth val="0"/>
          <c:extLst>
            <c:ext xmlns:c16="http://schemas.microsoft.com/office/drawing/2014/chart" uri="{C3380CC4-5D6E-409C-BE32-E72D297353CC}">
              <c16:uniqueId val="{00000008-724D-4FB8-879E-9C535553A9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15305</c:v>
                </c:pt>
                <c:pt idx="5">
                  <c:v>14994</c:v>
                </c:pt>
                <c:pt idx="8">
                  <c:v>15017</c:v>
                </c:pt>
                <c:pt idx="11">
                  <c:v>14866</c:v>
                </c:pt>
                <c:pt idx="14">
                  <c:v>14955</c:v>
                </c:pt>
              </c:numCache>
            </c:numRef>
          </c:val>
          <c:extLst>
            <c:ext xmlns:c16="http://schemas.microsoft.com/office/drawing/2014/chart" uri="{C3380CC4-5D6E-409C-BE32-E72D297353CC}">
              <c16:uniqueId val="{00000000-1DB5-4834-A755-D78B74E5EC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822</c:v>
                </c:pt>
                <c:pt idx="5">
                  <c:v>778</c:v>
                </c:pt>
                <c:pt idx="8">
                  <c:v>712</c:v>
                </c:pt>
                <c:pt idx="11">
                  <c:v>600</c:v>
                </c:pt>
                <c:pt idx="14">
                  <c:v>519</c:v>
                </c:pt>
              </c:numCache>
            </c:numRef>
          </c:val>
          <c:extLst>
            <c:ext xmlns:c16="http://schemas.microsoft.com/office/drawing/2014/chart" uri="{C3380CC4-5D6E-409C-BE32-E72D297353CC}">
              <c16:uniqueId val="{00000001-1DB5-4834-A755-D78B74E5EC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7011</c:v>
                </c:pt>
                <c:pt idx="5">
                  <c:v>6974</c:v>
                </c:pt>
                <c:pt idx="8">
                  <c:v>6892</c:v>
                </c:pt>
                <c:pt idx="11">
                  <c:v>6344</c:v>
                </c:pt>
                <c:pt idx="14">
                  <c:v>6373</c:v>
                </c:pt>
              </c:numCache>
            </c:numRef>
          </c:val>
          <c:extLst>
            <c:ext xmlns:c16="http://schemas.microsoft.com/office/drawing/2014/chart" uri="{C3380CC4-5D6E-409C-BE32-E72D297353CC}">
              <c16:uniqueId val="{00000002-1DB5-4834-A755-D78B74E5EC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B5-4834-A755-D78B74E5EC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B5-4834-A755-D78B74E5EC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B5-4834-A755-D78B74E5EC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1547</c:v>
                </c:pt>
                <c:pt idx="3">
                  <c:v>1357</c:v>
                </c:pt>
                <c:pt idx="6">
                  <c:v>1268</c:v>
                </c:pt>
                <c:pt idx="9">
                  <c:v>1175</c:v>
                </c:pt>
                <c:pt idx="12">
                  <c:v>1139</c:v>
                </c:pt>
              </c:numCache>
            </c:numRef>
          </c:val>
          <c:extLst>
            <c:ext xmlns:c16="http://schemas.microsoft.com/office/drawing/2014/chart" uri="{C3380CC4-5D6E-409C-BE32-E72D297353CC}">
              <c16:uniqueId val="{00000006-1DB5-4834-A755-D78B74E5EC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792</c:v>
                </c:pt>
                <c:pt idx="3">
                  <c:v>821</c:v>
                </c:pt>
                <c:pt idx="6">
                  <c:v>770</c:v>
                </c:pt>
                <c:pt idx="9">
                  <c:v>668</c:v>
                </c:pt>
                <c:pt idx="12">
                  <c:v>573</c:v>
                </c:pt>
              </c:numCache>
            </c:numRef>
          </c:val>
          <c:extLst>
            <c:ext xmlns:c16="http://schemas.microsoft.com/office/drawing/2014/chart" uri="{C3380CC4-5D6E-409C-BE32-E72D297353CC}">
              <c16:uniqueId val="{00000007-1DB5-4834-A755-D78B74E5EC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8134</c:v>
                </c:pt>
                <c:pt idx="3">
                  <c:v>9339</c:v>
                </c:pt>
                <c:pt idx="6">
                  <c:v>9453</c:v>
                </c:pt>
                <c:pt idx="9">
                  <c:v>9154</c:v>
                </c:pt>
                <c:pt idx="12">
                  <c:v>8422</c:v>
                </c:pt>
              </c:numCache>
            </c:numRef>
          </c:val>
          <c:extLst>
            <c:ext xmlns:c16="http://schemas.microsoft.com/office/drawing/2014/chart" uri="{C3380CC4-5D6E-409C-BE32-E72D297353CC}">
              <c16:uniqueId val="{00000008-1DB5-4834-A755-D78B74E5EC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161</c:v>
                </c:pt>
                <c:pt idx="3">
                  <c:v>132</c:v>
                </c:pt>
                <c:pt idx="6">
                  <c:v>144</c:v>
                </c:pt>
                <c:pt idx="9">
                  <c:v>113</c:v>
                </c:pt>
                <c:pt idx="12">
                  <c:v>82</c:v>
                </c:pt>
              </c:numCache>
            </c:numRef>
          </c:val>
          <c:extLst>
            <c:ext xmlns:c16="http://schemas.microsoft.com/office/drawing/2014/chart" uri="{C3380CC4-5D6E-409C-BE32-E72D297353CC}">
              <c16:uniqueId val="{00000009-1DB5-4834-A755-D78B74E5EC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12778</c:v>
                </c:pt>
                <c:pt idx="3">
                  <c:v>13183</c:v>
                </c:pt>
                <c:pt idx="6">
                  <c:v>12933</c:v>
                </c:pt>
                <c:pt idx="9">
                  <c:v>13645</c:v>
                </c:pt>
                <c:pt idx="12">
                  <c:v>13429</c:v>
                </c:pt>
              </c:numCache>
            </c:numRef>
          </c:val>
          <c:extLst>
            <c:ext xmlns:c16="http://schemas.microsoft.com/office/drawing/2014/chart" uri="{C3380CC4-5D6E-409C-BE32-E72D297353CC}">
              <c16:uniqueId val="{0000000A-1DB5-4834-A755-D78B74E5EC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273</c:v>
                </c:pt>
                <c:pt idx="2">
                  <c:v>#N/A</c:v>
                </c:pt>
                <c:pt idx="3">
                  <c:v>#N/A</c:v>
                </c:pt>
                <c:pt idx="4">
                  <c:v>2085</c:v>
                </c:pt>
                <c:pt idx="5">
                  <c:v>#N/A</c:v>
                </c:pt>
                <c:pt idx="6">
                  <c:v>#N/A</c:v>
                </c:pt>
                <c:pt idx="7">
                  <c:v>1946</c:v>
                </c:pt>
                <c:pt idx="8">
                  <c:v>#N/A</c:v>
                </c:pt>
                <c:pt idx="9">
                  <c:v>#N/A</c:v>
                </c:pt>
                <c:pt idx="10">
                  <c:v>2946</c:v>
                </c:pt>
                <c:pt idx="11">
                  <c:v>#N/A</c:v>
                </c:pt>
                <c:pt idx="12">
                  <c:v>#N/A</c:v>
                </c:pt>
                <c:pt idx="13">
                  <c:v>1798</c:v>
                </c:pt>
                <c:pt idx="14">
                  <c:v>#N/A</c:v>
                </c:pt>
              </c:numCache>
            </c:numRef>
          </c:val>
          <c:smooth val="0"/>
          <c:extLst>
            <c:ext xmlns:c16="http://schemas.microsoft.com/office/drawing/2014/chart" uri="{C3380CC4-5D6E-409C-BE32-E72D297353CC}">
              <c16:uniqueId val="{0000000B-1DB5-4834-A755-D78B74E5EC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1626</c:v>
                </c:pt>
                <c:pt idx="1">
                  <c:v>1626</c:v>
                </c:pt>
                <c:pt idx="2">
                  <c:v>1627</c:v>
                </c:pt>
              </c:numCache>
            </c:numRef>
          </c:val>
          <c:extLst>
            <c:ext xmlns:c16="http://schemas.microsoft.com/office/drawing/2014/chart" uri="{C3380CC4-5D6E-409C-BE32-E72D297353CC}">
              <c16:uniqueId val="{00000000-68F7-4D35-8687-3C1EEF91FE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2961</c:v>
                </c:pt>
                <c:pt idx="1">
                  <c:v>2582</c:v>
                </c:pt>
                <c:pt idx="2">
                  <c:v>2583</c:v>
                </c:pt>
              </c:numCache>
            </c:numRef>
          </c:val>
          <c:extLst>
            <c:ext xmlns:c16="http://schemas.microsoft.com/office/drawing/2014/chart" uri="{C3380CC4-5D6E-409C-BE32-E72D297353CC}">
              <c16:uniqueId val="{00000001-68F7-4D35-8687-3C1EEF91FE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1822</c:v>
                </c:pt>
                <c:pt idx="1">
                  <c:v>1659</c:v>
                </c:pt>
                <c:pt idx="2">
                  <c:v>1684</c:v>
                </c:pt>
              </c:numCache>
            </c:numRef>
          </c:val>
          <c:extLst>
            <c:ext xmlns:c16="http://schemas.microsoft.com/office/drawing/2014/chart" uri="{C3380CC4-5D6E-409C-BE32-E72D297353CC}">
              <c16:uniqueId val="{00000002-68F7-4D35-8687-3C1EEF91FE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{761BB974-F02F-4D03-AD6A-2CE3C925B333}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419-4E05-94B0-095000066F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{713FAB94-8235-41DF-B117-396F6710E193}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19-4E05-94B0-095000066F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{6AC6BBBE-6ED1-40D2-BC7E-C85CAE5801B8}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19-4E05-94B0-095000066F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{36F8BA21-630A-4073-B733-458F63F8EC1E}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19-4E05-94B0-095000066F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{A076967D-6B62-4DA3-9307-A8FD665AEC54}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19-4E05-94B0-095000066F2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{2F8FCC2E-C125-47D2-9736-A88CE85A5788}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419-4E05-94B0-095000066F2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{948FAA04-FE72-4C20-A1C3-5246C06B3EA1}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419-4E05-94B0-095000066F2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{812D7E95-46B6-41F3-917A-28D2DB3B1A39}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419-4E05-94B0-095000066F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{C09BCF83-1409-4DED-9BED-B3A0C9D7E277}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419-4E05-94B0-095000066F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50.4</c:v>
                </c:pt>
                <c:pt idx="16">
                  <c:v>62.3</c:v>
                </c:pt>
                <c:pt idx="24">
                  <c:v>62.6</c:v>
                </c:pt>
                <c:pt idx="32">
                  <c:v>63.9</c:v>
                </c:pt>
              </c:numCache>
            </c:numRef>
          </c:xVal>
          <c:yVal>
            <c:numRef>
              <c:f>公会計指標分析・財政指標組合せ分析表!$BP$51:$DC$51</c:f>
              <c:numCache>
                <c:formatCode>#,##0.0;"▲ "#,##0.0</c:formatCode>
                <c:ptCount val="40"/>
                <c:pt idx="0">
                  <c:v>4.7</c:v>
                </c:pt>
                <c:pt idx="8">
                  <c:v>36.1</c:v>
                </c:pt>
                <c:pt idx="16">
                  <c:v>33.6</c:v>
                </c:pt>
                <c:pt idx="24">
                  <c:v>51.9</c:v>
                </c:pt>
                <c:pt idx="32">
                  <c:v>29.6</c:v>
                </c:pt>
              </c:numCache>
            </c:numRef>
          </c:yVal>
          <c:smooth val="0"/>
          <c:extLst>
            <c:ext xmlns:c16="http://schemas.microsoft.com/office/drawing/2014/chart" uri="{C3380CC4-5D6E-409C-BE32-E72D297353CC}">
              <c16:uniqueId val="{00000009-B419-4E05-94B0-095000066F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{EE479584-A9B1-4EBA-B750-EA7197B648F1}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419-4E05-94B0-095000066F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{B42E157A-3A58-4006-BD0C-9523A4D1B33E}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19-4E05-94B0-095000066F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{D8A81E5D-1F20-48DF-B52E-C548AE3D9441}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19-4E05-94B0-095000066F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{C6A2BAA4-521E-4E9C-B973-3426996BF9FD}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19-4E05-94B0-095000066F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{578FC6F5-4A73-4FF9-97B6-91793CDBC6DF}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19-4E05-94B0-095000066F2D}"/>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{7E4342B5-6DC0-4A38-BB77-A169C73EC6DE}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419-4E05-94B0-095000066F2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{601D198B-3B7A-47E9-BCAE-A4BE2D90C33E}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419-4E05-94B0-095000066F2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{96A08DBD-F92D-4C29-8012-DA9C8CADE6D1}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419-4E05-94B0-095000066F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{67872CF1-49D0-4190-803F-FE77F53989B2}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419-4E05-94B0-095000066F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419-4E05-94B0-095000066F2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{846A3EA7-6DD7-4F39-ABD2-14CCCC1BDA40}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5E2-45D8-B35C-4D60D3BC0A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{529235EE-D3B2-486F-8274-F58E00BDE34B}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E2-45D8-B35C-4D60D3BC0A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{A42D1BA9-58F2-4439-98C4-95239D413E9D}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E2-45D8-B35C-4D60D3BC0A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{EA81A694-2843-40D9-9172-F201ED1C0CC8}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E2-45D8-B35C-4D60D3BC0A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{9EF305DA-9CD3-4B69-BEE1-0DADF727E00D}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E2-45D8-B35C-4D60D3BC0A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{34734DA3-D2B7-458B-A138-012DBF84C14A}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5E2-45D8-B35C-4D60D3BC0A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{6DFED6B5-0C5B-436B-8334-9834B882E689}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5E2-45D8-B35C-4D60D3BC0A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{A06EDA70-7130-4989-A39F-D0AE2A5ED3EE}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5E2-45D8-B35C-4D60D3BC0A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{3E6CADD7-128A-465B-9206-5C1504F23D61}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5E2-45D8-B35C-4D60D3BC0A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11.7</c:v>
                </c:pt>
                <c:pt idx="16">
                  <c:v>13.1</c:v>
                </c:pt>
                <c:pt idx="24">
                  <c:v>13.9</c:v>
                </c:pt>
                <c:pt idx="32">
                  <c:v>13.9</c:v>
                </c:pt>
              </c:numCache>
            </c:numRef>
          </c:xVal>
          <c:yVal>
            <c:numRef>
              <c:f>公会計指標分析・財政指標組合せ分析表!$BP$73:$DC$73</c:f>
              <c:numCache>
                <c:formatCode>#,##0.0;"▲ "#,##0.0</c:formatCode>
                <c:ptCount val="40"/>
                <c:pt idx="0">
                  <c:v>4.7</c:v>
                </c:pt>
                <c:pt idx="8">
                  <c:v>36.1</c:v>
                </c:pt>
                <c:pt idx="16">
                  <c:v>33.6</c:v>
                </c:pt>
                <c:pt idx="24">
                  <c:v>51.9</c:v>
                </c:pt>
                <c:pt idx="32">
                  <c:v>29.6</c:v>
                </c:pt>
              </c:numCache>
            </c:numRef>
          </c:yVal>
          <c:smooth val="0"/>
          <c:extLst>
            <c:ext xmlns:c16="http://schemas.microsoft.com/office/drawing/2014/chart" uri="{C3380CC4-5D6E-409C-BE32-E72D297353CC}">
              <c16:uniqueId val="{00000009-F5E2-45D8-B35C-4D60D3BC0A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1115E-2"/>
                  <c:y val="-6.07483901371800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{DEF825C5-FBA7-49FE-9B0C-770781BAF5A2}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5E2-45D8-B35C-4D60D3BC0A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{7DDAC2DC-CD32-46AF-A46D-1698A3075724}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E2-45D8-B35C-4D60D3BC0A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{E4190BB4-A217-4B86-860C-7D4D389CADC1}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E2-45D8-B35C-4D60D3BC0A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{C147D82F-2282-41B1-8E76-F5BD7DEAF6E4}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E2-45D8-B35C-4D60D3BC0A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{137DC59B-327F-4FA5-86CD-EC80640784E5}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E2-45D8-B35C-4D60D3BC0A5E}"/>
                </c:ext>
              </c:extLst>
            </c:dLbl>
            <c:dLbl>
              <c:idx val="8"/>
              <c:layout>
                <c:manualLayout>
                  <c:x val="-2.2473312909510289E-2"/>
                  <c:y val="-5.100889988197878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{B11962A9-B658-4C9C-AB8D-423D621111F5}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5E2-45D8-B35C-4D60D3BC0A5E}"/>
                </c:ext>
              </c:extLst>
            </c:dLbl>
            <c:dLbl>
              <c:idx val="16"/>
              <c:layout>
                <c:manualLayout>
                  <c:x val="-3.1697991619110633E-2"/>
                  <c:y val="-5.55987470434760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{22C1DE1D-5FA3-4DB0-9769-C78FEA1D62B3}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5E2-45D8-B35C-4D60D3BC0A5E}"/>
                </c:ext>
              </c:extLst>
            </c:dLbl>
            <c:dLbl>
              <c:idx val="24"/>
              <c:layout>
                <c:manualLayout>
                  <c:x val="-3.1570342725075584E-2"/>
                  <c:y val="-8.230969506961746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{20118021-E60A-4BE2-AFDD-F7FCA6340133}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5E2-45D8-B35C-4D60D3BC0A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{3CA06EA6-2F3F-43A6-A2E1-284F1F57DCD9}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5E2-45D8-B35C-4D60D3BC0A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F5E2-45D8-B35C-4D60D3BC0A5E}"/>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総合計画に基づく大型事業の償還が続いており、元利償還金は増加傾向にある。</a:t>
          </a:r>
        </a:p>
        <a:p>
          <a:r>
            <a:rPr kumimoji="1" lang="ja-JP" altLang="en-US" sz="1400">
              <a:latin typeface="ＭＳ ゴシック" pitchFamily="49" charset="-128"/>
              <a:ea typeface="ＭＳ ゴシック" pitchFamily="49" charset="-128"/>
            </a:rPr>
            <a:t>　算入公債費等も算入率の高い公債費の理論償還終了によって減となっている。</a:t>
          </a:r>
        </a:p>
        <a:p>
          <a:r>
            <a:rPr kumimoji="1" lang="ja-JP" altLang="en-US" sz="1400">
              <a:latin typeface="ＭＳ ゴシック" pitchFamily="49" charset="-128"/>
              <a:ea typeface="ＭＳ ゴシック" pitchFamily="49" charset="-128"/>
            </a:rPr>
            <a:t>　現在、総合計画に基づく大型事業に順次着手しており、その償還開始が集中する令和６年度において償還額がピークになると見込まれるが、後年度を見据えた計画的な借入れと堅実な財政計画を立てながら数値の増加を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償還により、地方債現在高は減少した。公営企業への繰入見込額は現状維持が続くと見込まれる。</a:t>
          </a:r>
        </a:p>
        <a:p>
          <a:r>
            <a:rPr kumimoji="1" lang="ja-JP" altLang="en-US" sz="1400">
              <a:latin typeface="ＭＳ ゴシック" pitchFamily="49" charset="-128"/>
              <a:ea typeface="ＭＳ ゴシック" pitchFamily="49" charset="-128"/>
            </a:rPr>
            <a:t>　退職手当負担見込においては、人員の若年化が起こっていることなどから減少傾向にある。</a:t>
          </a:r>
        </a:p>
        <a:p>
          <a:r>
            <a:rPr kumimoji="1" lang="ja-JP" altLang="en-US" sz="1400">
              <a:latin typeface="ＭＳ ゴシック" pitchFamily="49" charset="-128"/>
              <a:ea typeface="ＭＳ ゴシック" pitchFamily="49" charset="-128"/>
            </a:rPr>
            <a:t>　今後も総合計画に基づく大型事業の進捗及び新庁舎整備を予定していることから、地方債現在高の増加が見込まれるため、事業実施の適正化を図り、財政の健全化に努める。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富山県入善町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公共施設の老朽化対策による更新に伴い、公共施設等整備基金で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億円の取り崩しを行ったものの、役場新庁舎建設などのため、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億円を積み増すことができ、基金全体としては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事業等の必要な事業の実施、社会保障関係経費の増等により必要分の取り崩しを行う見込みではあるが、決算状況により、公共施設の老朽化対策、耐震化されていない役場庁舎建設などのために、公共施設等整備基金に可能な限り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公共施設等整備基金：公共施設等の計画的かつ円滑な整備（改修及び廃止された施設の解体等）のため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地域福祉基金：高齢者保険福祉の増進のため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漁業振興基金：漁業の振興を図るため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山本育英奨学基金：教育奨励及び教育の振興を図るため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異文化理解教育基金：異文化理解教育の促進を図るため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公共施設等整備基金：公共施設の老朽化対策のために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億円の取り崩しを行ったものの、今後の整備に備え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公共施設等整備基金：総合計画に基づく事業の実施のために取り崩す見込があるものの、耐震化されていない役場庁舎建設のために、決算状況により可能な限り、積み立てていく予定。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適切な財源の確保と歳出の精査により、取崩しを回避しており、前年度とほぼ同額を維持している。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総合計画事業等の臨時的な事業の増、社会保障関係経費の増等により必要分の取り崩しを行うため減少していく見込み。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適切な財源の確保と歳出の精査により、取崩しを回避しており、前年度とほぼ同額を維持している。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総合計画に基づく大型事業の償還が開始されていること等から、償還財源の不足する分について取り崩しを行うため減少していく見込み。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24,075
23,621
71.25
14,608,543
14,033,587
499,846
7,121,663
13,428,605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a:t>
          </a:r>
          <a:r>
            <a:rPr kumimoji="1" lang="en-US" altLang="ja-JP" sz="1100">
              <a:latin typeface="ＭＳ Ｐゴシック" panose="020B0600070205080204" pitchFamily="50" charset="-128"/>
              <a:ea typeface="ＭＳ Ｐゴシック" panose="020B0600070205080204" pitchFamily="50" charset="-128"/>
            </a:rPr>
            <a:t>63.9</a:t>
          </a:r>
          <a:r>
            <a:rPr kumimoji="1" lang="ja-JP" altLang="en-US" sz="1100">
              <a:latin typeface="ＭＳ Ｐゴシック" panose="020B0600070205080204" pitchFamily="50" charset="-128"/>
              <a:ea typeface="ＭＳ Ｐゴシック" panose="020B0600070205080204" pitchFamily="50" charset="-128"/>
            </a:rPr>
            <a:t>％）は、類似団体（</a:t>
          </a:r>
          <a:r>
            <a:rPr kumimoji="1" lang="en-US" altLang="ja-JP" sz="1100">
              <a:latin typeface="ＭＳ Ｐゴシック" panose="020B0600070205080204" pitchFamily="50" charset="-128"/>
              <a:ea typeface="ＭＳ Ｐゴシック" panose="020B0600070205080204" pitchFamily="50" charset="-128"/>
            </a:rPr>
            <a:t>62.0</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62.1</a:t>
          </a:r>
          <a:r>
            <a:rPr kumimoji="1" lang="ja-JP" altLang="en-US" sz="1100">
              <a:latin typeface="ＭＳ Ｐゴシック" panose="020B0600070205080204" pitchFamily="50" charset="-128"/>
              <a:ea typeface="ＭＳ Ｐゴシック" panose="020B0600070205080204" pitchFamily="50" charset="-128"/>
            </a:rPr>
            <a:t>％）、富山県平均（</a:t>
          </a:r>
          <a:r>
            <a:rPr kumimoji="1" lang="en-US" altLang="ja-JP" sz="1100">
              <a:latin typeface="ＭＳ Ｐゴシック" panose="020B0600070205080204" pitchFamily="50" charset="-128"/>
              <a:ea typeface="ＭＳ Ｐゴシック" panose="020B0600070205080204" pitchFamily="50" charset="-128"/>
            </a:rPr>
            <a:t>61.1</a:t>
          </a:r>
          <a:r>
            <a:rPr kumimoji="1" lang="ja-JP" altLang="en-US" sz="1100">
              <a:latin typeface="ＭＳ Ｐゴシック" panose="020B0600070205080204" pitchFamily="50" charset="-128"/>
              <a:ea typeface="ＭＳ Ｐゴシック" panose="020B0600070205080204" pitchFamily="50" charset="-128"/>
            </a:rPr>
            <a:t>％）に対し若干上回っている。これは、老朽化した地区公民館や保育所の更新を進めているものの、築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年を超える建物もあるためである。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今後は、公共施設等総合管理計画に基づき、計画的に施設の修繕・改修等を行いたい。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79" name="楕円 78"/>
        <xdr:cNvSpPr/>
      </xdr:nvSpPr>
      <xdr:spPr>
        <a:xfrm>
          <a:off x="4711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169054</xdr:rowOff>
    </xdr:from>
    <xdr:ext cx="405111" cy="259045"/>
    <xdr:sp macro="" textlink="">
      <xdr:nvSpPr>
        <xdr:cNvPr id="80" name="有形固定資産減価償却率該当値テキスト"/>
        <xdr:cNvSpPr txBox="1"/>
      </xdr:nvSpPr>
      <xdr:spPr>
        <a:xfrm>
          <a:off x="4813300" y="591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134493</xdr:rowOff>
    </xdr:from>
    <xdr:to>
      <xdr:col>19</xdr:col>
      <xdr:colOff>187325</xdr:colOff>
      <xdr:row>30</xdr:row>
      <xdr:rowOff>64643</xdr:rowOff>
    </xdr:to>
    <xdr:sp macro="" textlink="">
      <xdr:nvSpPr>
        <xdr:cNvPr id="81" name="楕円 80"/>
        <xdr:cNvSpPr/>
      </xdr:nvSpPr>
      <xdr:spPr>
        <a:xfrm>
          <a:off x="4000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69977</xdr:rowOff>
    </xdr:to>
    <xdr:cxnSp macro="">
      <xdr:nvCxnSpPr>
        <xdr:cNvPr id="82" name="直線コネクタ 81"/>
        <xdr:cNvCxnSpPr/>
      </xdr:nvCxnSpPr>
      <xdr:spPr>
        <a:xfrm>
          <a:off x="4051300" y="5928868"/>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3" name="楕円 82"/>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13843</xdr:rowOff>
    </xdr:to>
    <xdr:cxnSp macro="">
      <xdr:nvCxnSpPr>
        <xdr:cNvPr id="84" name="直線コネクタ 83"/>
        <xdr:cNvCxnSpPr/>
      </xdr:nvCxnSpPr>
      <xdr:spPr>
        <a:xfrm>
          <a:off x="3289300" y="591591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122047</xdr:rowOff>
    </xdr:from>
    <xdr:to>
      <xdr:col>11</xdr:col>
      <xdr:colOff>187325</xdr:colOff>
      <xdr:row>27</xdr:row>
      <xdr:rowOff>52197</xdr:rowOff>
    </xdr:to>
    <xdr:sp macro="" textlink="">
      <xdr:nvSpPr>
        <xdr:cNvPr id="85" name="楕円 84"/>
        <xdr:cNvSpPr/>
      </xdr:nvSpPr>
      <xdr:spPr>
        <a:xfrm>
          <a:off x="2476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1397</xdr:rowOff>
    </xdr:from>
    <xdr:to>
      <xdr:col>15</xdr:col>
      <xdr:colOff>136525</xdr:colOff>
      <xdr:row>30</xdr:row>
      <xdr:rowOff>889</xdr:rowOff>
    </xdr:to>
    <xdr:cxnSp macro="">
      <xdr:nvCxnSpPr>
        <xdr:cNvPr id="86" name="直線コネクタ 85"/>
        <xdr:cNvCxnSpPr/>
      </xdr:nvCxnSpPr>
      <xdr:spPr>
        <a:xfrm>
          <a:off x="2527300" y="5402072"/>
          <a:ext cx="762000" cy="5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8001</xdr:rowOff>
    </xdr:from>
    <xdr:to>
      <xdr:col>7</xdr:col>
      <xdr:colOff>187325</xdr:colOff>
      <xdr:row>28</xdr:row>
      <xdr:rowOff>109601</xdr:rowOff>
    </xdr:to>
    <xdr:sp macro="" textlink="">
      <xdr:nvSpPr>
        <xdr:cNvPr id="87" name="楕円 86"/>
        <xdr:cNvSpPr/>
      </xdr:nvSpPr>
      <xdr:spPr>
        <a:xfrm>
          <a:off x="17145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1397</xdr:rowOff>
    </xdr:from>
    <xdr:to>
      <xdr:col>11</xdr:col>
      <xdr:colOff>136525</xdr:colOff>
      <xdr:row>28</xdr:row>
      <xdr:rowOff>58801</xdr:rowOff>
    </xdr:to>
    <xdr:cxnSp macro="">
      <xdr:nvCxnSpPr>
        <xdr:cNvPr id="88" name="直線コネクタ 87"/>
        <xdr:cNvCxnSpPr/>
      </xdr:nvCxnSpPr>
      <xdr:spPr>
        <a:xfrm flipV="1">
          <a:off x="1765300" y="5402072"/>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55770</xdr:rowOff>
    </xdr:from>
    <xdr:ext cx="405111" cy="259045"/>
    <xdr:sp macro="" textlink="">
      <xdr:nvSpPr>
        <xdr:cNvPr id="93" name="n_1main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94" name="n_2main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68724</xdr:rowOff>
    </xdr:from>
    <xdr:ext cx="405111" cy="259045"/>
    <xdr:sp macro="" textlink="">
      <xdr:nvSpPr>
        <xdr:cNvPr id="95" name="n_3mainValue有形固定資産減価償却率"/>
        <xdr:cNvSpPr txBox="1"/>
      </xdr:nvSpPr>
      <xdr:spPr>
        <a:xfrm>
          <a:off x="2324744" y="51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126128</xdr:rowOff>
    </xdr:from>
    <xdr:ext cx="405111" cy="259045"/>
    <xdr:sp macro="" textlink="">
      <xdr:nvSpPr>
        <xdr:cNvPr id="96" name="n_4mainValue有形固定資産減価償却率"/>
        <xdr:cNvSpPr txBox="1"/>
      </xdr:nvSpPr>
      <xdr:spPr>
        <a:xfrm>
          <a:off x="1562744" y="535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a:t>
          </a:r>
          <a:r>
            <a:rPr kumimoji="1" lang="en-US" altLang="ja-JP" sz="1100">
              <a:latin typeface="ＭＳ Ｐゴシック" panose="020B0600070205080204" pitchFamily="50" charset="-128"/>
              <a:ea typeface="ＭＳ Ｐゴシック" panose="020B0600070205080204" pitchFamily="50" charset="-128"/>
            </a:rPr>
            <a:t>556.2</a:t>
          </a:r>
          <a:r>
            <a:rPr kumimoji="1" lang="ja-JP" altLang="en-US" sz="1100">
              <a:latin typeface="ＭＳ Ｐゴシック" panose="020B0600070205080204" pitchFamily="50" charset="-128"/>
              <a:ea typeface="ＭＳ Ｐゴシック" panose="020B0600070205080204" pitchFamily="50" charset="-128"/>
            </a:rPr>
            <a:t>％）は、類似団体（</a:t>
          </a:r>
          <a:r>
            <a:rPr kumimoji="1" lang="en-US" altLang="ja-JP" sz="1100">
              <a:latin typeface="ＭＳ Ｐゴシック" panose="020B0600070205080204" pitchFamily="50" charset="-128"/>
              <a:ea typeface="ＭＳ Ｐゴシック" panose="020B0600070205080204" pitchFamily="50" charset="-128"/>
            </a:rPr>
            <a:t>496.4</a:t>
          </a:r>
          <a:r>
            <a:rPr kumimoji="1" lang="ja-JP" altLang="en-US" sz="1100">
              <a:latin typeface="ＭＳ Ｐゴシック" panose="020B0600070205080204" pitchFamily="50" charset="-128"/>
              <a:ea typeface="ＭＳ Ｐゴシック" panose="020B0600070205080204" pitchFamily="50" charset="-128"/>
            </a:rPr>
            <a:t>％）に対し若干上回っているものの、全国平均（</a:t>
          </a:r>
          <a:r>
            <a:rPr kumimoji="1" lang="en-US" altLang="ja-JP" sz="1100">
              <a:latin typeface="ＭＳ Ｐゴシック" panose="020B0600070205080204" pitchFamily="50" charset="-128"/>
              <a:ea typeface="ＭＳ Ｐゴシック" panose="020B0600070205080204" pitchFamily="50" charset="-128"/>
            </a:rPr>
            <a:t>631.6</a:t>
          </a:r>
          <a:r>
            <a:rPr kumimoji="1" lang="ja-JP" altLang="en-US" sz="1100">
              <a:latin typeface="ＭＳ Ｐゴシック" panose="020B0600070205080204" pitchFamily="50" charset="-128"/>
              <a:ea typeface="ＭＳ Ｐゴシック" panose="020B0600070205080204" pitchFamily="50" charset="-128"/>
            </a:rPr>
            <a:t>％）、富山県平均（</a:t>
          </a:r>
          <a:r>
            <a:rPr kumimoji="1" lang="en-US" altLang="ja-JP" sz="1100">
              <a:latin typeface="ＭＳ Ｐゴシック" panose="020B0600070205080204" pitchFamily="50" charset="-128"/>
              <a:ea typeface="ＭＳ Ｐゴシック" panose="020B0600070205080204" pitchFamily="50" charset="-128"/>
            </a:rPr>
            <a:t>721.5</a:t>
          </a:r>
          <a:r>
            <a:rPr kumimoji="1" lang="ja-JP" altLang="en-US" sz="1100">
              <a:latin typeface="ＭＳ Ｐゴシック" panose="020B0600070205080204" pitchFamily="50" charset="-128"/>
              <a:ea typeface="ＭＳ Ｐゴシック" panose="020B0600070205080204" pitchFamily="50" charset="-128"/>
            </a:rPr>
            <a:t>％）に対しては下回っている。役場新庁舎整備事業や保育所整備事業を進めているが、将来負担を意識した償還計画により、計画的な借り入れを行っているほか、有利な交付税措置のある起債を重点的に発行するなど、将来負担額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153343</xdr:rowOff>
    </xdr:from>
    <xdr:to>
      <xdr:col>76</xdr:col>
      <xdr:colOff>73025</xdr:colOff>
      <xdr:row>31</xdr:row>
      <xdr:rowOff>83493</xdr:rowOff>
    </xdr:to>
    <xdr:sp macro="" textlink="">
      <xdr:nvSpPr>
        <xdr:cNvPr id="143" name="楕円 142"/>
        <xdr:cNvSpPr/>
      </xdr:nvSpPr>
      <xdr:spPr>
        <a:xfrm>
          <a:off x="14744700" y="60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131770</xdr:rowOff>
    </xdr:from>
    <xdr:ext cx="469744" cy="259045"/>
    <xdr:sp macro="" textlink="">
      <xdr:nvSpPr>
        <xdr:cNvPr id="144" name="債務償還比率該当値テキスト"/>
        <xdr:cNvSpPr txBox="1"/>
      </xdr:nvSpPr>
      <xdr:spPr>
        <a:xfrm>
          <a:off x="14846300" y="604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158469</xdr:rowOff>
    </xdr:from>
    <xdr:to>
      <xdr:col>72</xdr:col>
      <xdr:colOff>123825</xdr:colOff>
      <xdr:row>32</xdr:row>
      <xdr:rowOff>88619</xdr:rowOff>
    </xdr:to>
    <xdr:sp macro="" textlink="">
      <xdr:nvSpPr>
        <xdr:cNvPr id="145" name="楕円 144"/>
        <xdr:cNvSpPr/>
      </xdr:nvSpPr>
      <xdr:spPr>
        <a:xfrm>
          <a:off x="14033500" y="62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32693</xdr:rowOff>
    </xdr:from>
    <xdr:to>
      <xdr:col>76</xdr:col>
      <xdr:colOff>22225</xdr:colOff>
      <xdr:row>32</xdr:row>
      <xdr:rowOff>37819</xdr:rowOff>
    </xdr:to>
    <xdr:cxnSp macro="">
      <xdr:nvCxnSpPr>
        <xdr:cNvPr id="146" name="直線コネクタ 145"/>
        <xdr:cNvCxnSpPr/>
      </xdr:nvCxnSpPr>
      <xdr:spPr>
        <a:xfrm flipV="1">
          <a:off x="14084300" y="6119168"/>
          <a:ext cx="711200" cy="17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28775</xdr:rowOff>
    </xdr:from>
    <xdr:to>
      <xdr:col>68</xdr:col>
      <xdr:colOff>123825</xdr:colOff>
      <xdr:row>31</xdr:row>
      <xdr:rowOff>130375</xdr:rowOff>
    </xdr:to>
    <xdr:sp macro="" textlink="">
      <xdr:nvSpPr>
        <xdr:cNvPr id="147" name="楕円 146"/>
        <xdr:cNvSpPr/>
      </xdr:nvSpPr>
      <xdr:spPr>
        <a:xfrm>
          <a:off x="13271500" y="61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79575</xdr:rowOff>
    </xdr:from>
    <xdr:to>
      <xdr:col>72</xdr:col>
      <xdr:colOff>73025</xdr:colOff>
      <xdr:row>32</xdr:row>
      <xdr:rowOff>37819</xdr:rowOff>
    </xdr:to>
    <xdr:cxnSp macro="">
      <xdr:nvCxnSpPr>
        <xdr:cNvPr id="148" name="直線コネクタ 147"/>
        <xdr:cNvCxnSpPr/>
      </xdr:nvCxnSpPr>
      <xdr:spPr>
        <a:xfrm>
          <a:off x="13322300" y="6166050"/>
          <a:ext cx="762000" cy="12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166606</xdr:rowOff>
    </xdr:from>
    <xdr:to>
      <xdr:col>64</xdr:col>
      <xdr:colOff>123825</xdr:colOff>
      <xdr:row>31</xdr:row>
      <xdr:rowOff>96756</xdr:rowOff>
    </xdr:to>
    <xdr:sp macro="" textlink="">
      <xdr:nvSpPr>
        <xdr:cNvPr id="149" name="楕円 148"/>
        <xdr:cNvSpPr/>
      </xdr:nvSpPr>
      <xdr:spPr>
        <a:xfrm>
          <a:off x="12509500" y="60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45956</xdr:rowOff>
    </xdr:from>
    <xdr:to>
      <xdr:col>68</xdr:col>
      <xdr:colOff>73025</xdr:colOff>
      <xdr:row>31</xdr:row>
      <xdr:rowOff>79575</xdr:rowOff>
    </xdr:to>
    <xdr:cxnSp macro="">
      <xdr:nvCxnSpPr>
        <xdr:cNvPr id="150" name="直線コネクタ 149"/>
        <xdr:cNvCxnSpPr/>
      </xdr:nvCxnSpPr>
      <xdr:spPr>
        <a:xfrm>
          <a:off x="12560300" y="6132431"/>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129903</xdr:rowOff>
    </xdr:from>
    <xdr:to>
      <xdr:col>60</xdr:col>
      <xdr:colOff>123825</xdr:colOff>
      <xdr:row>31</xdr:row>
      <xdr:rowOff>60053</xdr:rowOff>
    </xdr:to>
    <xdr:sp macro="" textlink="">
      <xdr:nvSpPr>
        <xdr:cNvPr id="151" name="楕円 150"/>
        <xdr:cNvSpPr/>
      </xdr:nvSpPr>
      <xdr:spPr>
        <a:xfrm>
          <a:off x="11747500" y="60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9253</xdr:rowOff>
    </xdr:from>
    <xdr:to>
      <xdr:col>64</xdr:col>
      <xdr:colOff>73025</xdr:colOff>
      <xdr:row>31</xdr:row>
      <xdr:rowOff>45956</xdr:rowOff>
    </xdr:to>
    <xdr:cxnSp macro="">
      <xdr:nvCxnSpPr>
        <xdr:cNvPr id="152" name="直線コネクタ 151"/>
        <xdr:cNvCxnSpPr/>
      </xdr:nvCxnSpPr>
      <xdr:spPr>
        <a:xfrm>
          <a:off x="11798300" y="6095728"/>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79746</xdr:rowOff>
    </xdr:from>
    <xdr:ext cx="469744" cy="259045"/>
    <xdr:sp macro="" textlink="">
      <xdr:nvSpPr>
        <xdr:cNvPr id="157" name="n_1mainValue債務償還比率"/>
        <xdr:cNvSpPr txBox="1"/>
      </xdr:nvSpPr>
      <xdr:spPr>
        <a:xfrm>
          <a:off x="13836727" y="633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121502</xdr:rowOff>
    </xdr:from>
    <xdr:ext cx="469744" cy="259045"/>
    <xdr:sp macro="" textlink="">
      <xdr:nvSpPr>
        <xdr:cNvPr id="158" name="n_2mainValue債務償還比率"/>
        <xdr:cNvSpPr txBox="1"/>
      </xdr:nvSpPr>
      <xdr:spPr>
        <a:xfrm>
          <a:off x="13087427" y="620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87883</xdr:rowOff>
    </xdr:from>
    <xdr:ext cx="469744" cy="259045"/>
    <xdr:sp macro="" textlink="">
      <xdr:nvSpPr>
        <xdr:cNvPr id="159" name="n_3mainValue債務償還比率"/>
        <xdr:cNvSpPr txBox="1"/>
      </xdr:nvSpPr>
      <xdr:spPr>
        <a:xfrm>
          <a:off x="12325427" y="61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51180</xdr:rowOff>
    </xdr:from>
    <xdr:ext cx="469744" cy="259045"/>
    <xdr:sp macro="" textlink="">
      <xdr:nvSpPr>
        <xdr:cNvPr id="160" name="n_4mainValue債務償還比率"/>
        <xdr:cNvSpPr txBox="1"/>
      </xdr:nvSpPr>
      <xdr:spPr>
        <a:xfrm>
          <a:off x="11563427" y="613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24,075
23,621
71.25
14,608,543
14,033,587
499,846
7,121,663
13,428,605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113574</xdr:rowOff>
    </xdr:from>
    <xdr:to>
      <xdr:col>24</xdr:col>
      <xdr:colOff>114300</xdr:colOff>
      <xdr:row>41</xdr:row>
      <xdr:rowOff>43724</xdr:rowOff>
    </xdr:to>
    <xdr:sp macro="" textlink="">
      <xdr:nvSpPr>
        <xdr:cNvPr id="75" name="楕円 74"/>
        <xdr:cNvSpPr/>
      </xdr:nvSpPr>
      <xdr:spPr>
        <a:xfrm>
          <a:off x="4584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92001</xdr:rowOff>
    </xdr:from>
    <xdr:ext cx="405111" cy="259045"/>
    <xdr:sp macro="" textlink="">
      <xdr:nvSpPr>
        <xdr:cNvPr id="76" name="【道路】&#10;有形固定資産減価償却率該当値テキスト"/>
        <xdr:cNvSpPr txBox="1"/>
      </xdr:nvSpPr>
      <xdr:spPr>
        <a:xfrm>
          <a:off x="4673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44994</xdr:rowOff>
    </xdr:from>
    <xdr:to>
      <xdr:col>20</xdr:col>
      <xdr:colOff>38100</xdr:colOff>
      <xdr:row>40</xdr:row>
      <xdr:rowOff>146594</xdr:rowOff>
    </xdr:to>
    <xdr:sp macro="" textlink="">
      <xdr:nvSpPr>
        <xdr:cNvPr id="77" name="楕円 76"/>
        <xdr:cNvSpPr/>
      </xdr:nvSpPr>
      <xdr:spPr>
        <a:xfrm>
          <a:off x="3746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95794</xdr:rowOff>
    </xdr:from>
    <xdr:to>
      <xdr:col>24</xdr:col>
      <xdr:colOff>63500</xdr:colOff>
      <xdr:row>40</xdr:row>
      <xdr:rowOff>164374</xdr:rowOff>
    </xdr:to>
    <xdr:cxnSp macro="">
      <xdr:nvCxnSpPr>
        <xdr:cNvPr id="78" name="直線コネクタ 77"/>
        <xdr:cNvCxnSpPr/>
      </xdr:nvCxnSpPr>
      <xdr:spPr>
        <a:xfrm>
          <a:off x="3797300" y="69537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167459</xdr:rowOff>
    </xdr:from>
    <xdr:to>
      <xdr:col>15</xdr:col>
      <xdr:colOff>101600</xdr:colOff>
      <xdr:row>40</xdr:row>
      <xdr:rowOff>97609</xdr:rowOff>
    </xdr:to>
    <xdr:sp macro="" textlink="">
      <xdr:nvSpPr>
        <xdr:cNvPr id="79" name="楕円 78"/>
        <xdr:cNvSpPr/>
      </xdr:nvSpPr>
      <xdr:spPr>
        <a:xfrm>
          <a:off x="2857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46809</xdr:rowOff>
    </xdr:from>
    <xdr:to>
      <xdr:col>19</xdr:col>
      <xdr:colOff>177800</xdr:colOff>
      <xdr:row>40</xdr:row>
      <xdr:rowOff>95794</xdr:rowOff>
    </xdr:to>
    <xdr:cxnSp macro="">
      <xdr:nvCxnSpPr>
        <xdr:cNvPr id="80" name="直線コネクタ 79"/>
        <xdr:cNvCxnSpPr/>
      </xdr:nvCxnSpPr>
      <xdr:spPr>
        <a:xfrm>
          <a:off x="2908300" y="69048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102144</xdr:rowOff>
    </xdr:from>
    <xdr:to>
      <xdr:col>10</xdr:col>
      <xdr:colOff>165100</xdr:colOff>
      <xdr:row>40</xdr:row>
      <xdr:rowOff>32294</xdr:rowOff>
    </xdr:to>
    <xdr:sp macro="" textlink="">
      <xdr:nvSpPr>
        <xdr:cNvPr id="81" name="楕円 80"/>
        <xdr:cNvSpPr/>
      </xdr:nvSpPr>
      <xdr:spPr>
        <a:xfrm>
          <a:off x="1968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152944</xdr:rowOff>
    </xdr:from>
    <xdr:to>
      <xdr:col>15</xdr:col>
      <xdr:colOff>50800</xdr:colOff>
      <xdr:row>40</xdr:row>
      <xdr:rowOff>46809</xdr:rowOff>
    </xdr:to>
    <xdr:cxnSp macro="">
      <xdr:nvCxnSpPr>
        <xdr:cNvPr id="82" name="直線コネクタ 81"/>
        <xdr:cNvCxnSpPr/>
      </xdr:nvCxnSpPr>
      <xdr:spPr>
        <a:xfrm>
          <a:off x="2019300" y="683949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3" name="楕円 82"/>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152944</xdr:rowOff>
    </xdr:to>
    <xdr:cxnSp macro="">
      <xdr:nvCxnSpPr>
        <xdr:cNvPr id="84" name="直線コネクタ 83"/>
        <xdr:cNvCxnSpPr/>
      </xdr:nvCxnSpPr>
      <xdr:spPr>
        <a:xfrm>
          <a:off x="1130300" y="680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137721</xdr:rowOff>
    </xdr:from>
    <xdr:ext cx="405111" cy="259045"/>
    <xdr:sp macro="" textlink="">
      <xdr:nvSpPr>
        <xdr:cNvPr id="89" name="n_1mainValue【道路】&#10;有形固定資産減価償却率"/>
        <xdr:cNvSpPr txBox="1"/>
      </xdr:nvSpPr>
      <xdr:spPr>
        <a:xfrm>
          <a:off x="3582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88736</xdr:rowOff>
    </xdr:from>
    <xdr:ext cx="405111" cy="259045"/>
    <xdr:sp macro="" textlink="">
      <xdr:nvSpPr>
        <xdr:cNvPr id="90" name="n_2mainValue【道路】&#10;有形固定資産減価償却率"/>
        <xdr:cNvSpPr txBox="1"/>
      </xdr:nvSpPr>
      <xdr:spPr>
        <a:xfrm>
          <a:off x="2705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23421</xdr:rowOff>
    </xdr:from>
    <xdr:ext cx="405111" cy="259045"/>
    <xdr:sp macro="" textlink="">
      <xdr:nvSpPr>
        <xdr:cNvPr id="91" name="n_3mainValue【道路】&#10;有形固定資産減価償却率"/>
        <xdr:cNvSpPr txBox="1"/>
      </xdr:nvSpPr>
      <xdr:spPr>
        <a:xfrm>
          <a:off x="1816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2" name="n_4mainValue【道路】&#10;有形固定資産減価償却率"/>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52439</xdr:rowOff>
    </xdr:from>
    <xdr:to>
      <xdr:col>55</xdr:col>
      <xdr:colOff>50800</xdr:colOff>
      <xdr:row>40</xdr:row>
      <xdr:rowOff>154039</xdr:rowOff>
    </xdr:to>
    <xdr:sp macro="" textlink="">
      <xdr:nvSpPr>
        <xdr:cNvPr id="132" name="楕円 131"/>
        <xdr:cNvSpPr/>
      </xdr:nvSpPr>
      <xdr:spPr>
        <a:xfrm>
          <a:off x="10426700" y="69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75316</xdr:rowOff>
    </xdr:from>
    <xdr:ext cx="534377" cy="259045"/>
    <xdr:sp macro="" textlink="">
      <xdr:nvSpPr>
        <xdr:cNvPr id="133" name="【道路】&#10;一人当たり延長該当値テキスト"/>
        <xdr:cNvSpPr txBox="1"/>
      </xdr:nvSpPr>
      <xdr:spPr>
        <a:xfrm>
          <a:off x="10515600" y="67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57366</xdr:rowOff>
    </xdr:from>
    <xdr:to>
      <xdr:col>50</xdr:col>
      <xdr:colOff>165100</xdr:colOff>
      <xdr:row>40</xdr:row>
      <xdr:rowOff>158966</xdr:rowOff>
    </xdr:to>
    <xdr:sp macro="" textlink="">
      <xdr:nvSpPr>
        <xdr:cNvPr id="134" name="楕円 133"/>
        <xdr:cNvSpPr/>
      </xdr:nvSpPr>
      <xdr:spPr>
        <a:xfrm>
          <a:off x="9588500" y="69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103239</xdr:rowOff>
    </xdr:from>
    <xdr:to>
      <xdr:col>55</xdr:col>
      <xdr:colOff>0</xdr:colOff>
      <xdr:row>40</xdr:row>
      <xdr:rowOff>108166</xdr:rowOff>
    </xdr:to>
    <xdr:cxnSp macro="">
      <xdr:nvCxnSpPr>
        <xdr:cNvPr id="135" name="直線コネクタ 134"/>
        <xdr:cNvCxnSpPr/>
      </xdr:nvCxnSpPr>
      <xdr:spPr>
        <a:xfrm flipV="1">
          <a:off x="9639300" y="6961239"/>
          <a:ext cx="8382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61214</xdr:rowOff>
    </xdr:from>
    <xdr:to>
      <xdr:col>46</xdr:col>
      <xdr:colOff>38100</xdr:colOff>
      <xdr:row>40</xdr:row>
      <xdr:rowOff>162814</xdr:rowOff>
    </xdr:to>
    <xdr:sp macro="" textlink="">
      <xdr:nvSpPr>
        <xdr:cNvPr id="136" name="楕円 135"/>
        <xdr:cNvSpPr/>
      </xdr:nvSpPr>
      <xdr:spPr>
        <a:xfrm>
          <a:off x="869950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108166</xdr:rowOff>
    </xdr:from>
    <xdr:to>
      <xdr:col>50</xdr:col>
      <xdr:colOff>114300</xdr:colOff>
      <xdr:row>40</xdr:row>
      <xdr:rowOff>112014</xdr:rowOff>
    </xdr:to>
    <xdr:cxnSp macro="">
      <xdr:nvCxnSpPr>
        <xdr:cNvPr id="137" name="直線コネクタ 136"/>
        <xdr:cNvCxnSpPr/>
      </xdr:nvCxnSpPr>
      <xdr:spPr>
        <a:xfrm flipV="1">
          <a:off x="8750300" y="6966166"/>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86271</xdr:rowOff>
    </xdr:from>
    <xdr:to>
      <xdr:col>41</xdr:col>
      <xdr:colOff>101600</xdr:colOff>
      <xdr:row>41</xdr:row>
      <xdr:rowOff>16421</xdr:rowOff>
    </xdr:to>
    <xdr:sp macro="" textlink="">
      <xdr:nvSpPr>
        <xdr:cNvPr id="138" name="楕円 137"/>
        <xdr:cNvSpPr/>
      </xdr:nvSpPr>
      <xdr:spPr>
        <a:xfrm>
          <a:off x="7810500" y="6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112014</xdr:rowOff>
    </xdr:from>
    <xdr:to>
      <xdr:col>45</xdr:col>
      <xdr:colOff>177800</xdr:colOff>
      <xdr:row>40</xdr:row>
      <xdr:rowOff>137071</xdr:rowOff>
    </xdr:to>
    <xdr:cxnSp macro="">
      <xdr:nvCxnSpPr>
        <xdr:cNvPr id="139" name="直線コネクタ 138"/>
        <xdr:cNvCxnSpPr/>
      </xdr:nvCxnSpPr>
      <xdr:spPr>
        <a:xfrm flipV="1">
          <a:off x="7861300" y="6970014"/>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70485</xdr:rowOff>
    </xdr:from>
    <xdr:to>
      <xdr:col>36</xdr:col>
      <xdr:colOff>165100</xdr:colOff>
      <xdr:row>41</xdr:row>
      <xdr:rowOff>635</xdr:rowOff>
    </xdr:to>
    <xdr:sp macro="" textlink="">
      <xdr:nvSpPr>
        <xdr:cNvPr id="140" name="楕円 139"/>
        <xdr:cNvSpPr/>
      </xdr:nvSpPr>
      <xdr:spPr>
        <a:xfrm>
          <a:off x="69215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121285</xdr:rowOff>
    </xdr:from>
    <xdr:to>
      <xdr:col>41</xdr:col>
      <xdr:colOff>50800</xdr:colOff>
      <xdr:row>40</xdr:row>
      <xdr:rowOff>137071</xdr:rowOff>
    </xdr:to>
    <xdr:cxnSp macro="">
      <xdr:nvCxnSpPr>
        <xdr:cNvPr id="141" name="直線コネクタ 140"/>
        <xdr:cNvCxnSpPr/>
      </xdr:nvCxnSpPr>
      <xdr:spPr>
        <a:xfrm>
          <a:off x="6972300" y="6979285"/>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5" name="n_4aveValue【道路】&#10;一人当たり延長"/>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4043</xdr:rowOff>
    </xdr:from>
    <xdr:ext cx="534377" cy="259045"/>
    <xdr:sp macro="" textlink="">
      <xdr:nvSpPr>
        <xdr:cNvPr id="146" name="n_1mainValue【道路】&#10;一人当たり延長"/>
        <xdr:cNvSpPr txBox="1"/>
      </xdr:nvSpPr>
      <xdr:spPr>
        <a:xfrm>
          <a:off x="9359411" y="66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7891</xdr:rowOff>
    </xdr:from>
    <xdr:ext cx="534377" cy="259045"/>
    <xdr:sp macro="" textlink="">
      <xdr:nvSpPr>
        <xdr:cNvPr id="147" name="n_2mainValue【道路】&#10;一人当たり延長"/>
        <xdr:cNvSpPr txBox="1"/>
      </xdr:nvSpPr>
      <xdr:spPr>
        <a:xfrm>
          <a:off x="8483111" y="66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7548</xdr:rowOff>
    </xdr:from>
    <xdr:ext cx="534377" cy="259045"/>
    <xdr:sp macro="" textlink="">
      <xdr:nvSpPr>
        <xdr:cNvPr id="148" name="n_3mainValue【道路】&#10;一人当たり延長"/>
        <xdr:cNvSpPr txBox="1"/>
      </xdr:nvSpPr>
      <xdr:spPr>
        <a:xfrm>
          <a:off x="7594111" y="7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17162</xdr:rowOff>
    </xdr:from>
    <xdr:ext cx="534377" cy="259045"/>
    <xdr:sp macro="" textlink="">
      <xdr:nvSpPr>
        <xdr:cNvPr id="149" name="n_4mainValue【道路】&#10;一人当たり延長"/>
        <xdr:cNvSpPr txBox="1"/>
      </xdr:nvSpPr>
      <xdr:spPr>
        <a:xfrm>
          <a:off x="6705111" y="67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50165</xdr:rowOff>
    </xdr:from>
    <xdr:to>
      <xdr:col>24</xdr:col>
      <xdr:colOff>114300</xdr:colOff>
      <xdr:row>62</xdr:row>
      <xdr:rowOff>151765</xdr:rowOff>
    </xdr:to>
    <xdr:sp macro="" textlink="">
      <xdr:nvSpPr>
        <xdr:cNvPr id="189" name="楕円 188"/>
        <xdr:cNvSpPr/>
      </xdr:nvSpPr>
      <xdr:spPr>
        <a:xfrm>
          <a:off x="4584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28592</xdr:rowOff>
    </xdr:from>
    <xdr:ext cx="405111" cy="259045"/>
    <xdr:sp macro="" textlink="">
      <xdr:nvSpPr>
        <xdr:cNvPr id="190" name="【橋りょう・トンネル】&#10;有形固定資産減価償却率該当値テキスト"/>
        <xdr:cNvSpPr txBox="1"/>
      </xdr:nvSpPr>
      <xdr:spPr>
        <a:xfrm>
          <a:off x="467360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93980</xdr:rowOff>
    </xdr:from>
    <xdr:to>
      <xdr:col>20</xdr:col>
      <xdr:colOff>38100</xdr:colOff>
      <xdr:row>63</xdr:row>
      <xdr:rowOff>24130</xdr:rowOff>
    </xdr:to>
    <xdr:sp macro="" textlink="">
      <xdr:nvSpPr>
        <xdr:cNvPr id="191" name="楕円 190"/>
        <xdr:cNvSpPr/>
      </xdr:nvSpPr>
      <xdr:spPr>
        <a:xfrm>
          <a:off x="3746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100965</xdr:rowOff>
    </xdr:from>
    <xdr:to>
      <xdr:col>24</xdr:col>
      <xdr:colOff>63500</xdr:colOff>
      <xdr:row>62</xdr:row>
      <xdr:rowOff>144780</xdr:rowOff>
    </xdr:to>
    <xdr:cxnSp macro="">
      <xdr:nvCxnSpPr>
        <xdr:cNvPr id="192" name="直線コネクタ 191"/>
        <xdr:cNvCxnSpPr/>
      </xdr:nvCxnSpPr>
      <xdr:spPr>
        <a:xfrm flipV="1">
          <a:off x="3797300" y="107308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93" name="楕円 192"/>
        <xdr:cNvSpPr/>
      </xdr:nvSpPr>
      <xdr:spPr>
        <a:xfrm>
          <a:off x="2857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144780</xdr:rowOff>
    </xdr:to>
    <xdr:cxnSp macro="">
      <xdr:nvCxnSpPr>
        <xdr:cNvPr id="194" name="直線コネクタ 193"/>
        <xdr:cNvCxnSpPr/>
      </xdr:nvCxnSpPr>
      <xdr:spPr>
        <a:xfrm>
          <a:off x="2908300" y="10742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5" name="楕円 194"/>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112395</xdr:rowOff>
    </xdr:to>
    <xdr:cxnSp macro="">
      <xdr:nvCxnSpPr>
        <xdr:cNvPr id="196" name="直線コネクタ 195"/>
        <xdr:cNvCxnSpPr/>
      </xdr:nvCxnSpPr>
      <xdr:spPr>
        <a:xfrm>
          <a:off x="2019300" y="10685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197" name="楕円 196"/>
        <xdr:cNvSpPr/>
      </xdr:nvSpPr>
      <xdr:spPr>
        <a:xfrm>
          <a:off x="1079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47625</xdr:rowOff>
    </xdr:from>
    <xdr:to>
      <xdr:col>10</xdr:col>
      <xdr:colOff>114300</xdr:colOff>
      <xdr:row>62</xdr:row>
      <xdr:rowOff>55245</xdr:rowOff>
    </xdr:to>
    <xdr:cxnSp macro="">
      <xdr:nvCxnSpPr>
        <xdr:cNvPr id="198" name="直線コネクタ 197"/>
        <xdr:cNvCxnSpPr/>
      </xdr:nvCxnSpPr>
      <xdr:spPr>
        <a:xfrm>
          <a:off x="1130300" y="106775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15257</xdr:rowOff>
    </xdr:from>
    <xdr:ext cx="405111" cy="259045"/>
    <xdr:sp macro="" textlink="">
      <xdr:nvSpPr>
        <xdr:cNvPr id="203" name="n_1mainValue【橋りょう・トンネル】&#10;有形固定資産減価償却率"/>
        <xdr:cNvSpPr txBox="1"/>
      </xdr:nvSpPr>
      <xdr:spPr>
        <a:xfrm>
          <a:off x="35820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204" name="n_2mainValue【橋りょう・トンネル】&#10;有形固定資産減価償却率"/>
        <xdr:cNvSpPr txBox="1"/>
      </xdr:nvSpPr>
      <xdr:spPr>
        <a:xfrm>
          <a:off x="2705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5" name="n_3mainValue【橋りょう・トンネル】&#10;有形固定資産減価償却率"/>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89552</xdr:rowOff>
    </xdr:from>
    <xdr:ext cx="405111" cy="259045"/>
    <xdr:sp macro="" textlink="">
      <xdr:nvSpPr>
        <xdr:cNvPr id="206" name="n_4mainValue【橋りょう・トンネル】&#10;有形固定資産減価償却率"/>
        <xdr:cNvSpPr txBox="1"/>
      </xdr:nvSpPr>
      <xdr:spPr>
        <a:xfrm>
          <a:off x="927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34537</xdr:rowOff>
    </xdr:from>
    <xdr:to>
      <xdr:col>55</xdr:col>
      <xdr:colOff>50800</xdr:colOff>
      <xdr:row>63</xdr:row>
      <xdr:rowOff>136137</xdr:rowOff>
    </xdr:to>
    <xdr:sp macro="" textlink="">
      <xdr:nvSpPr>
        <xdr:cNvPr id="244" name="楕円 243"/>
        <xdr:cNvSpPr/>
      </xdr:nvSpPr>
      <xdr:spPr>
        <a:xfrm>
          <a:off x="10426700" y="10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120914</xdr:rowOff>
    </xdr:from>
    <xdr:ext cx="534377" cy="259045"/>
    <xdr:sp macro="" textlink="">
      <xdr:nvSpPr>
        <xdr:cNvPr id="245" name="【橋りょう・トンネル】&#10;一人当たり有形固定資産（償却資産）額該当値テキスト"/>
        <xdr:cNvSpPr txBox="1"/>
      </xdr:nvSpPr>
      <xdr:spPr>
        <a:xfrm>
          <a:off x="10515600" y="107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41052</xdr:rowOff>
    </xdr:from>
    <xdr:to>
      <xdr:col>50</xdr:col>
      <xdr:colOff>165100</xdr:colOff>
      <xdr:row>63</xdr:row>
      <xdr:rowOff>142652</xdr:rowOff>
    </xdr:to>
    <xdr:sp macro="" textlink="">
      <xdr:nvSpPr>
        <xdr:cNvPr id="246" name="楕円 245"/>
        <xdr:cNvSpPr/>
      </xdr:nvSpPr>
      <xdr:spPr>
        <a:xfrm>
          <a:off x="9588500" y="108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85337</xdr:rowOff>
    </xdr:from>
    <xdr:to>
      <xdr:col>55</xdr:col>
      <xdr:colOff>0</xdr:colOff>
      <xdr:row>63</xdr:row>
      <xdr:rowOff>91852</xdr:rowOff>
    </xdr:to>
    <xdr:cxnSp macro="">
      <xdr:nvCxnSpPr>
        <xdr:cNvPr id="247" name="直線コネクタ 246"/>
        <xdr:cNvCxnSpPr/>
      </xdr:nvCxnSpPr>
      <xdr:spPr>
        <a:xfrm flipV="1">
          <a:off x="9639300" y="10886687"/>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42228</xdr:rowOff>
    </xdr:from>
    <xdr:to>
      <xdr:col>46</xdr:col>
      <xdr:colOff>38100</xdr:colOff>
      <xdr:row>63</xdr:row>
      <xdr:rowOff>143828</xdr:rowOff>
    </xdr:to>
    <xdr:sp macro="" textlink="">
      <xdr:nvSpPr>
        <xdr:cNvPr id="248" name="楕円 247"/>
        <xdr:cNvSpPr/>
      </xdr:nvSpPr>
      <xdr:spPr>
        <a:xfrm>
          <a:off x="8699500" y="108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91852</xdr:rowOff>
    </xdr:from>
    <xdr:to>
      <xdr:col>50</xdr:col>
      <xdr:colOff>114300</xdr:colOff>
      <xdr:row>63</xdr:row>
      <xdr:rowOff>93028</xdr:rowOff>
    </xdr:to>
    <xdr:cxnSp macro="">
      <xdr:nvCxnSpPr>
        <xdr:cNvPr id="249" name="直線コネクタ 248"/>
        <xdr:cNvCxnSpPr/>
      </xdr:nvCxnSpPr>
      <xdr:spPr>
        <a:xfrm flipV="1">
          <a:off x="8750300" y="1089320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41597</xdr:rowOff>
    </xdr:from>
    <xdr:to>
      <xdr:col>41</xdr:col>
      <xdr:colOff>101600</xdr:colOff>
      <xdr:row>63</xdr:row>
      <xdr:rowOff>143197</xdr:rowOff>
    </xdr:to>
    <xdr:sp macro="" textlink="">
      <xdr:nvSpPr>
        <xdr:cNvPr id="250" name="楕円 249"/>
        <xdr:cNvSpPr/>
      </xdr:nvSpPr>
      <xdr:spPr>
        <a:xfrm>
          <a:off x="7810500" y="108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92397</xdr:rowOff>
    </xdr:from>
    <xdr:to>
      <xdr:col>45</xdr:col>
      <xdr:colOff>177800</xdr:colOff>
      <xdr:row>63</xdr:row>
      <xdr:rowOff>93028</xdr:rowOff>
    </xdr:to>
    <xdr:cxnSp macro="">
      <xdr:nvCxnSpPr>
        <xdr:cNvPr id="251" name="直線コネクタ 250"/>
        <xdr:cNvCxnSpPr/>
      </xdr:nvCxnSpPr>
      <xdr:spPr>
        <a:xfrm>
          <a:off x="7861300" y="10893747"/>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44193</xdr:rowOff>
    </xdr:from>
    <xdr:to>
      <xdr:col>36</xdr:col>
      <xdr:colOff>165100</xdr:colOff>
      <xdr:row>63</xdr:row>
      <xdr:rowOff>145793</xdr:rowOff>
    </xdr:to>
    <xdr:sp macro="" textlink="">
      <xdr:nvSpPr>
        <xdr:cNvPr id="252" name="楕円 251"/>
        <xdr:cNvSpPr/>
      </xdr:nvSpPr>
      <xdr:spPr>
        <a:xfrm>
          <a:off x="6921500" y="108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92397</xdr:rowOff>
    </xdr:from>
    <xdr:to>
      <xdr:col>41</xdr:col>
      <xdr:colOff>50800</xdr:colOff>
      <xdr:row>63</xdr:row>
      <xdr:rowOff>94993</xdr:rowOff>
    </xdr:to>
    <xdr:cxnSp macro="">
      <xdr:nvCxnSpPr>
        <xdr:cNvPr id="253" name="直線コネクタ 252"/>
        <xdr:cNvCxnSpPr/>
      </xdr:nvCxnSpPr>
      <xdr:spPr>
        <a:xfrm flipV="1">
          <a:off x="6972300" y="10893747"/>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133779</xdr:rowOff>
    </xdr:from>
    <xdr:ext cx="534377" cy="259045"/>
    <xdr:sp macro="" textlink="">
      <xdr:nvSpPr>
        <xdr:cNvPr id="258" name="n_1mainValue【橋りょう・トンネル】&#10;一人当たり有形固定資産（償却資産）額"/>
        <xdr:cNvSpPr txBox="1"/>
      </xdr:nvSpPr>
      <xdr:spPr>
        <a:xfrm>
          <a:off x="9359411" y="109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134955</xdr:rowOff>
    </xdr:from>
    <xdr:ext cx="534377" cy="259045"/>
    <xdr:sp macro="" textlink="">
      <xdr:nvSpPr>
        <xdr:cNvPr id="259" name="n_2mainValue【橋りょう・トンネル】&#10;一人当たり有形固定資産（償却資産）額"/>
        <xdr:cNvSpPr txBox="1"/>
      </xdr:nvSpPr>
      <xdr:spPr>
        <a:xfrm>
          <a:off x="8483111" y="109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134324</xdr:rowOff>
    </xdr:from>
    <xdr:ext cx="534377" cy="259045"/>
    <xdr:sp macro="" textlink="">
      <xdr:nvSpPr>
        <xdr:cNvPr id="260" name="n_3mainValue【橋りょう・トンネル】&#10;一人当たり有形固定資産（償却資産）額"/>
        <xdr:cNvSpPr txBox="1"/>
      </xdr:nvSpPr>
      <xdr:spPr>
        <a:xfrm>
          <a:off x="7594111" y="109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136920</xdr:rowOff>
    </xdr:from>
    <xdr:ext cx="534377" cy="259045"/>
    <xdr:sp macro="" textlink="">
      <xdr:nvSpPr>
        <xdr:cNvPr id="261" name="n_4mainValue【橋りょう・トンネル】&#10;一人当たり有形固定資産（償却資産）額"/>
        <xdr:cNvSpPr txBox="1"/>
      </xdr:nvSpPr>
      <xdr:spPr>
        <a:xfrm>
          <a:off x="6705111" y="109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302" name="楕円 301"/>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73041</xdr:rowOff>
    </xdr:from>
    <xdr:ext cx="405111" cy="259045"/>
    <xdr:sp macro="" textlink="">
      <xdr:nvSpPr>
        <xdr:cNvPr id="303" name="【公営住宅】&#10;有形固定資産減価償却率該当値テキスト"/>
        <xdr:cNvSpPr txBox="1"/>
      </xdr:nvSpPr>
      <xdr:spPr>
        <a:xfrm>
          <a:off x="46736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4" name="楕円 303"/>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100964</xdr:rowOff>
    </xdr:to>
    <xdr:cxnSp macro="">
      <xdr:nvCxnSpPr>
        <xdr:cNvPr id="305" name="直線コネクタ 304"/>
        <xdr:cNvCxnSpPr/>
      </xdr:nvCxnSpPr>
      <xdr:spPr>
        <a:xfrm>
          <a:off x="3797300" y="141465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306" name="楕円 305"/>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87630</xdr:rowOff>
    </xdr:to>
    <xdr:cxnSp macro="">
      <xdr:nvCxnSpPr>
        <xdr:cNvPr id="307" name="直線コネクタ 306"/>
        <xdr:cNvCxnSpPr/>
      </xdr:nvCxnSpPr>
      <xdr:spPr>
        <a:xfrm>
          <a:off x="2908300" y="14123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308" name="楕円 307"/>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64770</xdr:rowOff>
    </xdr:to>
    <xdr:cxnSp macro="">
      <xdr:nvCxnSpPr>
        <xdr:cNvPr id="309" name="直線コネクタ 308"/>
        <xdr:cNvCxnSpPr/>
      </xdr:nvCxnSpPr>
      <xdr:spPr>
        <a:xfrm>
          <a:off x="2019300" y="14116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310" name="楕円 309"/>
        <xdr:cNvSpPr/>
      </xdr:nvSpPr>
      <xdr:spPr>
        <a:xfrm>
          <a:off x="107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82</xdr:row>
      <xdr:rowOff>64770</xdr:rowOff>
    </xdr:to>
    <xdr:cxnSp macro="">
      <xdr:nvCxnSpPr>
        <xdr:cNvPr id="311" name="直線コネクタ 310"/>
        <xdr:cNvCxnSpPr/>
      </xdr:nvCxnSpPr>
      <xdr:spPr>
        <a:xfrm flipV="1">
          <a:off x="1130300" y="14116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154957</xdr:rowOff>
    </xdr:from>
    <xdr:ext cx="405111" cy="259045"/>
    <xdr:sp macro="" textlink="">
      <xdr:nvSpPr>
        <xdr:cNvPr id="316" name="n_1main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132097</xdr:rowOff>
    </xdr:from>
    <xdr:ext cx="405111" cy="259045"/>
    <xdr:sp macro="" textlink="">
      <xdr:nvSpPr>
        <xdr:cNvPr id="317" name="n_2mainValue【公営住宅】&#10;有形固定資産減価償却率"/>
        <xdr:cNvSpPr txBox="1"/>
      </xdr:nvSpPr>
      <xdr:spPr>
        <a:xfrm>
          <a:off x="2705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main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main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70358</xdr:rowOff>
    </xdr:from>
    <xdr:to>
      <xdr:col>55</xdr:col>
      <xdr:colOff>50800</xdr:colOff>
      <xdr:row>83</xdr:row>
      <xdr:rowOff>508</xdr:rowOff>
    </xdr:to>
    <xdr:sp macro="" textlink="">
      <xdr:nvSpPr>
        <xdr:cNvPr id="359" name="楕円 358"/>
        <xdr:cNvSpPr/>
      </xdr:nvSpPr>
      <xdr:spPr>
        <a:xfrm>
          <a:off x="10426700" y="141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93235</xdr:rowOff>
    </xdr:from>
    <xdr:ext cx="469744" cy="259045"/>
    <xdr:sp macro="" textlink="">
      <xdr:nvSpPr>
        <xdr:cNvPr id="360" name="【公営住宅】&#10;一人当たり面積該当値テキスト"/>
        <xdr:cNvSpPr txBox="1"/>
      </xdr:nvSpPr>
      <xdr:spPr>
        <a:xfrm>
          <a:off x="10515600" y="139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81787</xdr:rowOff>
    </xdr:from>
    <xdr:to>
      <xdr:col>50</xdr:col>
      <xdr:colOff>165100</xdr:colOff>
      <xdr:row>83</xdr:row>
      <xdr:rowOff>11937</xdr:rowOff>
    </xdr:to>
    <xdr:sp macro="" textlink="">
      <xdr:nvSpPr>
        <xdr:cNvPr id="361" name="楕円 360"/>
        <xdr:cNvSpPr/>
      </xdr:nvSpPr>
      <xdr:spPr>
        <a:xfrm>
          <a:off x="9588500" y="141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121158</xdr:rowOff>
    </xdr:from>
    <xdr:to>
      <xdr:col>55</xdr:col>
      <xdr:colOff>0</xdr:colOff>
      <xdr:row>82</xdr:row>
      <xdr:rowOff>132587</xdr:rowOff>
    </xdr:to>
    <xdr:cxnSp macro="">
      <xdr:nvCxnSpPr>
        <xdr:cNvPr id="362" name="直線コネクタ 361"/>
        <xdr:cNvCxnSpPr/>
      </xdr:nvCxnSpPr>
      <xdr:spPr>
        <a:xfrm flipV="1">
          <a:off x="9639300" y="1418005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91694</xdr:rowOff>
    </xdr:from>
    <xdr:to>
      <xdr:col>46</xdr:col>
      <xdr:colOff>38100</xdr:colOff>
      <xdr:row>83</xdr:row>
      <xdr:rowOff>21844</xdr:rowOff>
    </xdr:to>
    <xdr:sp macro="" textlink="">
      <xdr:nvSpPr>
        <xdr:cNvPr id="363" name="楕円 362"/>
        <xdr:cNvSpPr/>
      </xdr:nvSpPr>
      <xdr:spPr>
        <a:xfrm>
          <a:off x="8699500" y="141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132587</xdr:rowOff>
    </xdr:from>
    <xdr:to>
      <xdr:col>50</xdr:col>
      <xdr:colOff>114300</xdr:colOff>
      <xdr:row>82</xdr:row>
      <xdr:rowOff>142494</xdr:rowOff>
    </xdr:to>
    <xdr:cxnSp macro="">
      <xdr:nvCxnSpPr>
        <xdr:cNvPr id="364" name="直線コネクタ 363"/>
        <xdr:cNvCxnSpPr/>
      </xdr:nvCxnSpPr>
      <xdr:spPr>
        <a:xfrm flipV="1">
          <a:off x="8750300" y="14191487"/>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49785</xdr:rowOff>
    </xdr:from>
    <xdr:to>
      <xdr:col>41</xdr:col>
      <xdr:colOff>101600</xdr:colOff>
      <xdr:row>82</xdr:row>
      <xdr:rowOff>151385</xdr:rowOff>
    </xdr:to>
    <xdr:sp macro="" textlink="">
      <xdr:nvSpPr>
        <xdr:cNvPr id="365" name="楕円 364"/>
        <xdr:cNvSpPr/>
      </xdr:nvSpPr>
      <xdr:spPr>
        <a:xfrm>
          <a:off x="7810500" y="14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100585</xdr:rowOff>
    </xdr:from>
    <xdr:to>
      <xdr:col>45</xdr:col>
      <xdr:colOff>177800</xdr:colOff>
      <xdr:row>82</xdr:row>
      <xdr:rowOff>142494</xdr:rowOff>
    </xdr:to>
    <xdr:cxnSp macro="">
      <xdr:nvCxnSpPr>
        <xdr:cNvPr id="366" name="直線コネクタ 365"/>
        <xdr:cNvCxnSpPr/>
      </xdr:nvCxnSpPr>
      <xdr:spPr>
        <a:xfrm>
          <a:off x="7861300" y="1415948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65787</xdr:rowOff>
    </xdr:from>
    <xdr:to>
      <xdr:col>36</xdr:col>
      <xdr:colOff>165100</xdr:colOff>
      <xdr:row>83</xdr:row>
      <xdr:rowOff>167387</xdr:rowOff>
    </xdr:to>
    <xdr:sp macro="" textlink="">
      <xdr:nvSpPr>
        <xdr:cNvPr id="367" name="楕円 366"/>
        <xdr:cNvSpPr/>
      </xdr:nvSpPr>
      <xdr:spPr>
        <a:xfrm>
          <a:off x="6921500" y="14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100585</xdr:rowOff>
    </xdr:from>
    <xdr:to>
      <xdr:col>41</xdr:col>
      <xdr:colOff>50800</xdr:colOff>
      <xdr:row>83</xdr:row>
      <xdr:rowOff>116587</xdr:rowOff>
    </xdr:to>
    <xdr:cxnSp macro="">
      <xdr:nvCxnSpPr>
        <xdr:cNvPr id="368" name="直線コネクタ 367"/>
        <xdr:cNvCxnSpPr/>
      </xdr:nvCxnSpPr>
      <xdr:spPr>
        <a:xfrm flipV="1">
          <a:off x="6972300" y="141594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28464</xdr:rowOff>
    </xdr:from>
    <xdr:ext cx="469744" cy="259045"/>
    <xdr:sp macro="" textlink="">
      <xdr:nvSpPr>
        <xdr:cNvPr id="373" name="n_1mainValue【公営住宅】&#10;一人当たり面積"/>
        <xdr:cNvSpPr txBox="1"/>
      </xdr:nvSpPr>
      <xdr:spPr>
        <a:xfrm>
          <a:off x="9391727"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38371</xdr:rowOff>
    </xdr:from>
    <xdr:ext cx="469744" cy="259045"/>
    <xdr:sp macro="" textlink="">
      <xdr:nvSpPr>
        <xdr:cNvPr id="374" name="n_2mainValue【公営住宅】&#10;一人当たり面積"/>
        <xdr:cNvSpPr txBox="1"/>
      </xdr:nvSpPr>
      <xdr:spPr>
        <a:xfrm>
          <a:off x="851542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167912</xdr:rowOff>
    </xdr:from>
    <xdr:ext cx="469744" cy="259045"/>
    <xdr:sp macro="" textlink="">
      <xdr:nvSpPr>
        <xdr:cNvPr id="375" name="n_3mainValue【公営住宅】&#10;一人当たり面積"/>
        <xdr:cNvSpPr txBox="1"/>
      </xdr:nvSpPr>
      <xdr:spPr>
        <a:xfrm>
          <a:off x="7626427"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12464</xdr:rowOff>
    </xdr:from>
    <xdr:ext cx="469744" cy="259045"/>
    <xdr:sp macro="" textlink="">
      <xdr:nvSpPr>
        <xdr:cNvPr id="376" name="n_4mainValue【公営住宅】&#10;一人当たり面積"/>
        <xdr:cNvSpPr txBox="1"/>
      </xdr:nvSpPr>
      <xdr:spPr>
        <a:xfrm>
          <a:off x="6737427"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7" name="テキスト ボックス 3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12700</xdr:rowOff>
    </xdr:from>
    <xdr:to>
      <xdr:col>24</xdr:col>
      <xdr:colOff>62865</xdr:colOff>
      <xdr:row>108</xdr:row>
      <xdr:rowOff>165100</xdr:rowOff>
    </xdr:to>
    <xdr:cxnSp macro="">
      <xdr:nvCxnSpPr>
        <xdr:cNvPr id="401" name="直線コネクタ 400"/>
        <xdr:cNvCxnSpPr/>
      </xdr:nvCxnSpPr>
      <xdr:spPr>
        <a:xfrm flipV="1">
          <a:off x="4634865" y="17157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168927</xdr:rowOff>
    </xdr:from>
    <xdr:ext cx="405111" cy="259045"/>
    <xdr:sp macro="" textlink="">
      <xdr:nvSpPr>
        <xdr:cNvPr id="402" name="【港湾・漁港】&#10;有形固定資産減価償却率最小値テキスト"/>
        <xdr:cNvSpPr txBox="1"/>
      </xdr:nvSpPr>
      <xdr:spPr>
        <a:xfrm>
          <a:off x="4673600" y="186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165100</xdr:rowOff>
    </xdr:from>
    <xdr:to>
      <xdr:col>24</xdr:col>
      <xdr:colOff>152400</xdr:colOff>
      <xdr:row>108</xdr:row>
      <xdr:rowOff>165100</xdr:rowOff>
    </xdr:to>
    <xdr:cxnSp macro="">
      <xdr:nvCxnSpPr>
        <xdr:cNvPr id="403" name="直線コネクタ 402"/>
        <xdr:cNvCxnSpPr/>
      </xdr:nvCxnSpPr>
      <xdr:spPr>
        <a:xfrm>
          <a:off x="4546600" y="186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130827</xdr:rowOff>
    </xdr:from>
    <xdr:ext cx="405111" cy="259045"/>
    <xdr:sp macro="" textlink="">
      <xdr:nvSpPr>
        <xdr:cNvPr id="404" name="【港湾・漁港】&#10;有形固定資産減価償却率最大値テキスト"/>
        <xdr:cNvSpPr txBox="1"/>
      </xdr:nvSpPr>
      <xdr:spPr>
        <a:xfrm>
          <a:off x="46736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12700</xdr:rowOff>
    </xdr:from>
    <xdr:to>
      <xdr:col>24</xdr:col>
      <xdr:colOff>152400</xdr:colOff>
      <xdr:row>100</xdr:row>
      <xdr:rowOff>12700</xdr:rowOff>
    </xdr:to>
    <xdr:cxnSp macro="">
      <xdr:nvCxnSpPr>
        <xdr:cNvPr id="405" name="直線コネクタ 404"/>
        <xdr:cNvCxnSpPr/>
      </xdr:nvCxnSpPr>
      <xdr:spPr>
        <a:xfrm>
          <a:off x="4546600" y="1715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60977</xdr:rowOff>
    </xdr:from>
    <xdr:ext cx="405111" cy="259045"/>
    <xdr:sp macro="" textlink="">
      <xdr:nvSpPr>
        <xdr:cNvPr id="406" name="【港湾・漁港】&#10;有形固定資産減価償却率平均値テキスト"/>
        <xdr:cNvSpPr txBox="1"/>
      </xdr:nvSpPr>
      <xdr:spPr>
        <a:xfrm>
          <a:off x="46736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38100</xdr:rowOff>
    </xdr:from>
    <xdr:to>
      <xdr:col>24</xdr:col>
      <xdr:colOff>114300</xdr:colOff>
      <xdr:row>104</xdr:row>
      <xdr:rowOff>139700</xdr:rowOff>
    </xdr:to>
    <xdr:sp macro="" textlink="">
      <xdr:nvSpPr>
        <xdr:cNvPr id="407" name="フローチャート: 判断 406"/>
        <xdr:cNvSpPr/>
      </xdr:nvSpPr>
      <xdr:spPr>
        <a:xfrm>
          <a:off x="45847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8" name="フローチャート: 判断 407"/>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19050</xdr:rowOff>
    </xdr:from>
    <xdr:to>
      <xdr:col>15</xdr:col>
      <xdr:colOff>101600</xdr:colOff>
      <xdr:row>103</xdr:row>
      <xdr:rowOff>120650</xdr:rowOff>
    </xdr:to>
    <xdr:sp macro="" textlink="">
      <xdr:nvSpPr>
        <xdr:cNvPr id="409" name="フローチャート: 判断 408"/>
        <xdr:cNvSpPr/>
      </xdr:nvSpPr>
      <xdr:spPr>
        <a:xfrm>
          <a:off x="28575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38100</xdr:rowOff>
    </xdr:from>
    <xdr:to>
      <xdr:col>10</xdr:col>
      <xdr:colOff>165100</xdr:colOff>
      <xdr:row>102</xdr:row>
      <xdr:rowOff>139700</xdr:rowOff>
    </xdr:to>
    <xdr:sp macro="" textlink="">
      <xdr:nvSpPr>
        <xdr:cNvPr id="410" name="フローチャート: 判断 409"/>
        <xdr:cNvSpPr/>
      </xdr:nvSpPr>
      <xdr:spPr>
        <a:xfrm>
          <a:off x="19685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19050</xdr:rowOff>
    </xdr:from>
    <xdr:to>
      <xdr:col>6</xdr:col>
      <xdr:colOff>38100</xdr:colOff>
      <xdr:row>101</xdr:row>
      <xdr:rowOff>120650</xdr:rowOff>
    </xdr:to>
    <xdr:sp macro="" textlink="">
      <xdr:nvSpPr>
        <xdr:cNvPr id="411" name="フローチャート: 判断 410"/>
        <xdr:cNvSpPr/>
      </xdr:nvSpPr>
      <xdr:spPr>
        <a:xfrm>
          <a:off x="1079500" y="173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417" name="楕円 416"/>
        <xdr:cNvSpPr/>
      </xdr:nvSpPr>
      <xdr:spPr>
        <a:xfrm>
          <a:off x="4584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156227</xdr:rowOff>
    </xdr:from>
    <xdr:ext cx="405111" cy="259045"/>
    <xdr:sp macro="" textlink="">
      <xdr:nvSpPr>
        <xdr:cNvPr id="418" name="【港湾・漁港】&#10;有形固定資産減価償却率該当値テキスト"/>
        <xdr:cNvSpPr txBox="1"/>
      </xdr:nvSpPr>
      <xdr:spPr>
        <a:xfrm>
          <a:off x="4673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38100</xdr:rowOff>
    </xdr:from>
    <xdr:to>
      <xdr:col>20</xdr:col>
      <xdr:colOff>38100</xdr:colOff>
      <xdr:row>104</xdr:row>
      <xdr:rowOff>139700</xdr:rowOff>
    </xdr:to>
    <xdr:sp macro="" textlink="">
      <xdr:nvSpPr>
        <xdr:cNvPr id="419" name="楕円 418"/>
        <xdr:cNvSpPr/>
      </xdr:nvSpPr>
      <xdr:spPr>
        <a:xfrm>
          <a:off x="3746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88900</xdr:rowOff>
    </xdr:from>
    <xdr:to>
      <xdr:col>24</xdr:col>
      <xdr:colOff>63500</xdr:colOff>
      <xdr:row>105</xdr:row>
      <xdr:rowOff>57150</xdr:rowOff>
    </xdr:to>
    <xdr:cxnSp macro="">
      <xdr:nvCxnSpPr>
        <xdr:cNvPr id="420" name="直線コネクタ 419"/>
        <xdr:cNvCxnSpPr/>
      </xdr:nvCxnSpPr>
      <xdr:spPr>
        <a:xfrm>
          <a:off x="3797300" y="17919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31750</xdr:rowOff>
    </xdr:from>
    <xdr:to>
      <xdr:col>15</xdr:col>
      <xdr:colOff>101600</xdr:colOff>
      <xdr:row>103</xdr:row>
      <xdr:rowOff>133350</xdr:rowOff>
    </xdr:to>
    <xdr:sp macro="" textlink="">
      <xdr:nvSpPr>
        <xdr:cNvPr id="421" name="楕円 420"/>
        <xdr:cNvSpPr/>
      </xdr:nvSpPr>
      <xdr:spPr>
        <a:xfrm>
          <a:off x="2857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82550</xdr:rowOff>
    </xdr:from>
    <xdr:to>
      <xdr:col>19</xdr:col>
      <xdr:colOff>177800</xdr:colOff>
      <xdr:row>104</xdr:row>
      <xdr:rowOff>88900</xdr:rowOff>
    </xdr:to>
    <xdr:cxnSp macro="">
      <xdr:nvCxnSpPr>
        <xdr:cNvPr id="422" name="直線コネクタ 421"/>
        <xdr:cNvCxnSpPr/>
      </xdr:nvCxnSpPr>
      <xdr:spPr>
        <a:xfrm>
          <a:off x="2908300" y="17741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158750</xdr:rowOff>
    </xdr:from>
    <xdr:to>
      <xdr:col>10</xdr:col>
      <xdr:colOff>165100</xdr:colOff>
      <xdr:row>102</xdr:row>
      <xdr:rowOff>88900</xdr:rowOff>
    </xdr:to>
    <xdr:sp macro="" textlink="">
      <xdr:nvSpPr>
        <xdr:cNvPr id="423" name="楕円 422"/>
        <xdr:cNvSpPr/>
      </xdr:nvSpPr>
      <xdr:spPr>
        <a:xfrm>
          <a:off x="196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38100</xdr:rowOff>
    </xdr:from>
    <xdr:to>
      <xdr:col>15</xdr:col>
      <xdr:colOff>50800</xdr:colOff>
      <xdr:row>103</xdr:row>
      <xdr:rowOff>82550</xdr:rowOff>
    </xdr:to>
    <xdr:cxnSp macro="">
      <xdr:nvCxnSpPr>
        <xdr:cNvPr id="424" name="直線コネクタ 423"/>
        <xdr:cNvCxnSpPr/>
      </xdr:nvCxnSpPr>
      <xdr:spPr>
        <a:xfrm>
          <a:off x="2019300" y="17526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6350</xdr:rowOff>
    </xdr:from>
    <xdr:to>
      <xdr:col>6</xdr:col>
      <xdr:colOff>38100</xdr:colOff>
      <xdr:row>101</xdr:row>
      <xdr:rowOff>107950</xdr:rowOff>
    </xdr:to>
    <xdr:sp macro="" textlink="">
      <xdr:nvSpPr>
        <xdr:cNvPr id="425" name="楕円 424"/>
        <xdr:cNvSpPr/>
      </xdr:nvSpPr>
      <xdr:spPr>
        <a:xfrm>
          <a:off x="1079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57150</xdr:rowOff>
    </xdr:from>
    <xdr:to>
      <xdr:col>10</xdr:col>
      <xdr:colOff>114300</xdr:colOff>
      <xdr:row>102</xdr:row>
      <xdr:rowOff>38100</xdr:rowOff>
    </xdr:to>
    <xdr:cxnSp macro="">
      <xdr:nvCxnSpPr>
        <xdr:cNvPr id="426" name="直線コネクタ 425"/>
        <xdr:cNvCxnSpPr/>
      </xdr:nvCxnSpPr>
      <xdr:spPr>
        <a:xfrm>
          <a:off x="1130300" y="17373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27" name="n_1aveValue【港湾・漁港】&#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137177</xdr:rowOff>
    </xdr:from>
    <xdr:ext cx="405111" cy="259045"/>
    <xdr:sp macro="" textlink="">
      <xdr:nvSpPr>
        <xdr:cNvPr id="428" name="n_2aveValue【港湾・漁港】&#10;有形固定資産減価償却率"/>
        <xdr:cNvSpPr txBox="1"/>
      </xdr:nvSpPr>
      <xdr:spPr>
        <a:xfrm>
          <a:off x="2705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130827</xdr:rowOff>
    </xdr:from>
    <xdr:ext cx="405111" cy="259045"/>
    <xdr:sp macro="" textlink="">
      <xdr:nvSpPr>
        <xdr:cNvPr id="429" name="n_3aveValue【港湾・漁港】&#10;有形固定資産減価償却率"/>
        <xdr:cNvSpPr txBox="1"/>
      </xdr:nvSpPr>
      <xdr:spPr>
        <a:xfrm>
          <a:off x="1816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111777</xdr:rowOff>
    </xdr:from>
    <xdr:ext cx="405111" cy="259045"/>
    <xdr:sp macro="" textlink="">
      <xdr:nvSpPr>
        <xdr:cNvPr id="430" name="n_4aveValue【港湾・漁港】&#10;有形固定資産減価償却率"/>
        <xdr:cNvSpPr txBox="1"/>
      </xdr:nvSpPr>
      <xdr:spPr>
        <a:xfrm>
          <a:off x="927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130827</xdr:rowOff>
    </xdr:from>
    <xdr:ext cx="405111" cy="259045"/>
    <xdr:sp macro="" textlink="">
      <xdr:nvSpPr>
        <xdr:cNvPr id="431" name="n_1mainValue【港湾・漁港】&#10;有形固定資産減価償却率"/>
        <xdr:cNvSpPr txBox="1"/>
      </xdr:nvSpPr>
      <xdr:spPr>
        <a:xfrm>
          <a:off x="35820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124477</xdr:rowOff>
    </xdr:from>
    <xdr:ext cx="405111" cy="259045"/>
    <xdr:sp macro="" textlink="">
      <xdr:nvSpPr>
        <xdr:cNvPr id="432" name="n_2mainValue【港湾・漁港】&#10;有形固定資産減価償却率"/>
        <xdr:cNvSpPr txBox="1"/>
      </xdr:nvSpPr>
      <xdr:spPr>
        <a:xfrm>
          <a:off x="2705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105427</xdr:rowOff>
    </xdr:from>
    <xdr:ext cx="405111" cy="259045"/>
    <xdr:sp macro="" textlink="">
      <xdr:nvSpPr>
        <xdr:cNvPr id="433" name="n_3mainValue【港湾・漁港】&#10;有形固定資産減価償却率"/>
        <xdr:cNvSpPr txBox="1"/>
      </xdr:nvSpPr>
      <xdr:spPr>
        <a:xfrm>
          <a:off x="1816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124477</xdr:rowOff>
    </xdr:from>
    <xdr:ext cx="405111" cy="259045"/>
    <xdr:sp macro="" textlink="">
      <xdr:nvSpPr>
        <xdr:cNvPr id="434" name="n_4mainValue【港湾・漁港】&#10;有形固定資産減価償却率"/>
        <xdr:cNvSpPr txBox="1"/>
      </xdr:nvSpPr>
      <xdr:spPr>
        <a:xfrm>
          <a:off x="927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5" name="テキスト ボックス 444"/>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10177</xdr:rowOff>
    </xdr:from>
    <xdr:ext cx="595419" cy="259045"/>
    <xdr:sp macro="" textlink="">
      <xdr:nvSpPr>
        <xdr:cNvPr id="447" name="テキスト ボックス 446"/>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91425</xdr:rowOff>
    </xdr:from>
    <xdr:to>
      <xdr:col>54</xdr:col>
      <xdr:colOff>189865</xdr:colOff>
      <xdr:row>108</xdr:row>
      <xdr:rowOff>18532</xdr:rowOff>
    </xdr:to>
    <xdr:cxnSp macro="">
      <xdr:nvCxnSpPr>
        <xdr:cNvPr id="459" name="直線コネクタ 458"/>
        <xdr:cNvCxnSpPr/>
      </xdr:nvCxnSpPr>
      <xdr:spPr>
        <a:xfrm flipV="1">
          <a:off x="10476865" y="17064975"/>
          <a:ext cx="0" cy="1470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22359</xdr:rowOff>
    </xdr:from>
    <xdr:ext cx="599010" cy="259045"/>
    <xdr:sp macro="" textlink="">
      <xdr:nvSpPr>
        <xdr:cNvPr id="460" name="【港湾・漁港】&#10;一人当たり有形固定資産（償却資産）額最小値テキスト"/>
        <xdr:cNvSpPr txBox="1"/>
      </xdr:nvSpPr>
      <xdr:spPr>
        <a:xfrm>
          <a:off x="10515600" y="1853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18532</xdr:rowOff>
    </xdr:from>
    <xdr:to>
      <xdr:col>55</xdr:col>
      <xdr:colOff>88900</xdr:colOff>
      <xdr:row>108</xdr:row>
      <xdr:rowOff>18532</xdr:rowOff>
    </xdr:to>
    <xdr:cxnSp macro="">
      <xdr:nvCxnSpPr>
        <xdr:cNvPr id="461" name="直線コネクタ 460"/>
        <xdr:cNvCxnSpPr/>
      </xdr:nvCxnSpPr>
      <xdr:spPr>
        <a:xfrm>
          <a:off x="10388600" y="1853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38102</xdr:rowOff>
    </xdr:from>
    <xdr:ext cx="599010" cy="259045"/>
    <xdr:sp macro="" textlink="">
      <xdr:nvSpPr>
        <xdr:cNvPr id="462" name="【港湾・漁港】&#10;一人当たり有形固定資産（償却資産）額最大値テキスト"/>
        <xdr:cNvSpPr txBox="1"/>
      </xdr:nvSpPr>
      <xdr:spPr>
        <a:xfrm>
          <a:off x="10515600" y="1684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91425</xdr:rowOff>
    </xdr:from>
    <xdr:to>
      <xdr:col>55</xdr:col>
      <xdr:colOff>88900</xdr:colOff>
      <xdr:row>99</xdr:row>
      <xdr:rowOff>91425</xdr:rowOff>
    </xdr:to>
    <xdr:cxnSp macro="">
      <xdr:nvCxnSpPr>
        <xdr:cNvPr id="463" name="直線コネクタ 462"/>
        <xdr:cNvCxnSpPr/>
      </xdr:nvCxnSpPr>
      <xdr:spPr>
        <a:xfrm>
          <a:off x="10388600" y="1706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83917</xdr:rowOff>
    </xdr:from>
    <xdr:ext cx="599010" cy="259045"/>
    <xdr:sp macro="" textlink="">
      <xdr:nvSpPr>
        <xdr:cNvPr id="464" name="【港湾・漁港】&#10;一人当たり有形固定資産（償却資産）額平均値テキスト"/>
        <xdr:cNvSpPr txBox="1"/>
      </xdr:nvSpPr>
      <xdr:spPr>
        <a:xfrm>
          <a:off x="10515600" y="17914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105490</xdr:rowOff>
    </xdr:from>
    <xdr:to>
      <xdr:col>55</xdr:col>
      <xdr:colOff>50800</xdr:colOff>
      <xdr:row>105</xdr:row>
      <xdr:rowOff>35640</xdr:rowOff>
    </xdr:to>
    <xdr:sp macro="" textlink="">
      <xdr:nvSpPr>
        <xdr:cNvPr id="465" name="フローチャート: 判断 464"/>
        <xdr:cNvSpPr/>
      </xdr:nvSpPr>
      <xdr:spPr>
        <a:xfrm>
          <a:off x="10426700" y="179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30087</xdr:rowOff>
    </xdr:from>
    <xdr:to>
      <xdr:col>50</xdr:col>
      <xdr:colOff>165100</xdr:colOff>
      <xdr:row>105</xdr:row>
      <xdr:rowOff>131687</xdr:rowOff>
    </xdr:to>
    <xdr:sp macro="" textlink="">
      <xdr:nvSpPr>
        <xdr:cNvPr id="466" name="フローチャート: 判断 465"/>
        <xdr:cNvSpPr/>
      </xdr:nvSpPr>
      <xdr:spPr>
        <a:xfrm>
          <a:off x="9588500" y="1803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39604</xdr:rowOff>
    </xdr:from>
    <xdr:to>
      <xdr:col>46</xdr:col>
      <xdr:colOff>38100</xdr:colOff>
      <xdr:row>106</xdr:row>
      <xdr:rowOff>141204</xdr:rowOff>
    </xdr:to>
    <xdr:sp macro="" textlink="">
      <xdr:nvSpPr>
        <xdr:cNvPr id="467" name="フローチャート: 判断 466"/>
        <xdr:cNvSpPr/>
      </xdr:nvSpPr>
      <xdr:spPr>
        <a:xfrm>
          <a:off x="8699500" y="1821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88734</xdr:rowOff>
    </xdr:from>
    <xdr:to>
      <xdr:col>41</xdr:col>
      <xdr:colOff>101600</xdr:colOff>
      <xdr:row>106</xdr:row>
      <xdr:rowOff>18884</xdr:rowOff>
    </xdr:to>
    <xdr:sp macro="" textlink="">
      <xdr:nvSpPr>
        <xdr:cNvPr id="468" name="フローチャート: 判断 467"/>
        <xdr:cNvSpPr/>
      </xdr:nvSpPr>
      <xdr:spPr>
        <a:xfrm>
          <a:off x="7810500" y="180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98095</xdr:rowOff>
    </xdr:from>
    <xdr:to>
      <xdr:col>36</xdr:col>
      <xdr:colOff>165100</xdr:colOff>
      <xdr:row>106</xdr:row>
      <xdr:rowOff>28245</xdr:rowOff>
    </xdr:to>
    <xdr:sp macro="" textlink="">
      <xdr:nvSpPr>
        <xdr:cNvPr id="469" name="フローチャート: 判断 468"/>
        <xdr:cNvSpPr/>
      </xdr:nvSpPr>
      <xdr:spPr>
        <a:xfrm>
          <a:off x="6921500" y="181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40625</xdr:rowOff>
    </xdr:from>
    <xdr:to>
      <xdr:col>55</xdr:col>
      <xdr:colOff>50800</xdr:colOff>
      <xdr:row>99</xdr:row>
      <xdr:rowOff>142225</xdr:rowOff>
    </xdr:to>
    <xdr:sp macro="" textlink="">
      <xdr:nvSpPr>
        <xdr:cNvPr id="475" name="楕円 474"/>
        <xdr:cNvSpPr/>
      </xdr:nvSpPr>
      <xdr:spPr>
        <a:xfrm>
          <a:off x="10426700" y="1701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165102</xdr:rowOff>
    </xdr:from>
    <xdr:ext cx="599010" cy="259045"/>
    <xdr:sp macro="" textlink="">
      <xdr:nvSpPr>
        <xdr:cNvPr id="476" name="【港湾・漁港】&#10;一人当たり有形固定資産（償却資産）額該当値テキスト"/>
        <xdr:cNvSpPr txBox="1"/>
      </xdr:nvSpPr>
      <xdr:spPr>
        <a:xfrm>
          <a:off x="10515600" y="1696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91523</xdr:rowOff>
    </xdr:from>
    <xdr:to>
      <xdr:col>50</xdr:col>
      <xdr:colOff>165100</xdr:colOff>
      <xdr:row>100</xdr:row>
      <xdr:rowOff>21673</xdr:rowOff>
    </xdr:to>
    <xdr:sp macro="" textlink="">
      <xdr:nvSpPr>
        <xdr:cNvPr id="477" name="楕円 476"/>
        <xdr:cNvSpPr/>
      </xdr:nvSpPr>
      <xdr:spPr>
        <a:xfrm>
          <a:off x="9588500" y="170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91425</xdr:rowOff>
    </xdr:from>
    <xdr:to>
      <xdr:col>55</xdr:col>
      <xdr:colOff>0</xdr:colOff>
      <xdr:row>99</xdr:row>
      <xdr:rowOff>142323</xdr:rowOff>
    </xdr:to>
    <xdr:cxnSp macro="">
      <xdr:nvCxnSpPr>
        <xdr:cNvPr id="478" name="直線コネクタ 477"/>
        <xdr:cNvCxnSpPr/>
      </xdr:nvCxnSpPr>
      <xdr:spPr>
        <a:xfrm flipV="1">
          <a:off x="9639300" y="17064975"/>
          <a:ext cx="838200" cy="5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125546</xdr:rowOff>
    </xdr:from>
    <xdr:to>
      <xdr:col>46</xdr:col>
      <xdr:colOff>38100</xdr:colOff>
      <xdr:row>100</xdr:row>
      <xdr:rowOff>55696</xdr:rowOff>
    </xdr:to>
    <xdr:sp macro="" textlink="">
      <xdr:nvSpPr>
        <xdr:cNvPr id="479" name="楕円 478"/>
        <xdr:cNvSpPr/>
      </xdr:nvSpPr>
      <xdr:spPr>
        <a:xfrm>
          <a:off x="8699500" y="170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142323</xdr:rowOff>
    </xdr:from>
    <xdr:to>
      <xdr:col>50</xdr:col>
      <xdr:colOff>114300</xdr:colOff>
      <xdr:row>100</xdr:row>
      <xdr:rowOff>4896</xdr:rowOff>
    </xdr:to>
    <xdr:cxnSp macro="">
      <xdr:nvCxnSpPr>
        <xdr:cNvPr id="480" name="直線コネクタ 479"/>
        <xdr:cNvCxnSpPr/>
      </xdr:nvCxnSpPr>
      <xdr:spPr>
        <a:xfrm flipV="1">
          <a:off x="8750300" y="17115873"/>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140218</xdr:rowOff>
    </xdr:from>
    <xdr:to>
      <xdr:col>41</xdr:col>
      <xdr:colOff>101600</xdr:colOff>
      <xdr:row>100</xdr:row>
      <xdr:rowOff>70368</xdr:rowOff>
    </xdr:to>
    <xdr:sp macro="" textlink="">
      <xdr:nvSpPr>
        <xdr:cNvPr id="481" name="楕円 480"/>
        <xdr:cNvSpPr/>
      </xdr:nvSpPr>
      <xdr:spPr>
        <a:xfrm>
          <a:off x="7810500" y="171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4896</xdr:rowOff>
    </xdr:from>
    <xdr:to>
      <xdr:col>45</xdr:col>
      <xdr:colOff>177800</xdr:colOff>
      <xdr:row>100</xdr:row>
      <xdr:rowOff>19568</xdr:rowOff>
    </xdr:to>
    <xdr:cxnSp macro="">
      <xdr:nvCxnSpPr>
        <xdr:cNvPr id="482" name="直線コネクタ 481"/>
        <xdr:cNvCxnSpPr/>
      </xdr:nvCxnSpPr>
      <xdr:spPr>
        <a:xfrm flipV="1">
          <a:off x="7861300" y="17149896"/>
          <a:ext cx="889000" cy="1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6057</xdr:rowOff>
    </xdr:from>
    <xdr:to>
      <xdr:col>36</xdr:col>
      <xdr:colOff>165100</xdr:colOff>
      <xdr:row>100</xdr:row>
      <xdr:rowOff>107657</xdr:rowOff>
    </xdr:to>
    <xdr:sp macro="" textlink="">
      <xdr:nvSpPr>
        <xdr:cNvPr id="483" name="楕円 482"/>
        <xdr:cNvSpPr/>
      </xdr:nvSpPr>
      <xdr:spPr>
        <a:xfrm>
          <a:off x="6921500" y="171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19568</xdr:rowOff>
    </xdr:from>
    <xdr:to>
      <xdr:col>41</xdr:col>
      <xdr:colOff>50800</xdr:colOff>
      <xdr:row>100</xdr:row>
      <xdr:rowOff>56857</xdr:rowOff>
    </xdr:to>
    <xdr:cxnSp macro="">
      <xdr:nvCxnSpPr>
        <xdr:cNvPr id="484" name="直線コネクタ 483"/>
        <xdr:cNvCxnSpPr/>
      </xdr:nvCxnSpPr>
      <xdr:spPr>
        <a:xfrm flipV="1">
          <a:off x="6972300" y="17164568"/>
          <a:ext cx="889000" cy="3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122814</xdr:rowOff>
    </xdr:from>
    <xdr:ext cx="599010" cy="259045"/>
    <xdr:sp macro="" textlink="">
      <xdr:nvSpPr>
        <xdr:cNvPr id="485" name="n_1aveValue【港湾・漁港】&#10;一人当たり有形固定資産（償却資産）額"/>
        <xdr:cNvSpPr txBox="1"/>
      </xdr:nvSpPr>
      <xdr:spPr>
        <a:xfrm>
          <a:off x="9327095" y="1812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132331</xdr:rowOff>
    </xdr:from>
    <xdr:ext cx="599010" cy="259045"/>
    <xdr:sp macro="" textlink="">
      <xdr:nvSpPr>
        <xdr:cNvPr id="486" name="n_2aveValue【港湾・漁港】&#10;一人当たり有形固定資産（償却資産）額"/>
        <xdr:cNvSpPr txBox="1"/>
      </xdr:nvSpPr>
      <xdr:spPr>
        <a:xfrm>
          <a:off x="8450795" y="1830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10011</xdr:rowOff>
    </xdr:from>
    <xdr:ext cx="599010" cy="259045"/>
    <xdr:sp macro="" textlink="">
      <xdr:nvSpPr>
        <xdr:cNvPr id="487" name="n_3aveValue【港湾・漁港】&#10;一人当たり有形固定資産（償却資産）額"/>
        <xdr:cNvSpPr txBox="1"/>
      </xdr:nvSpPr>
      <xdr:spPr>
        <a:xfrm>
          <a:off x="7561795" y="181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19372</xdr:rowOff>
    </xdr:from>
    <xdr:ext cx="599010" cy="259045"/>
    <xdr:sp macro="" textlink="">
      <xdr:nvSpPr>
        <xdr:cNvPr id="488" name="n_4aveValue【港湾・漁港】&#10;一人当たり有形固定資産（償却資産）額"/>
        <xdr:cNvSpPr txBox="1"/>
      </xdr:nvSpPr>
      <xdr:spPr>
        <a:xfrm>
          <a:off x="6672795" y="1819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38200</xdr:rowOff>
    </xdr:from>
    <xdr:ext cx="599010" cy="259045"/>
    <xdr:sp macro="" textlink="">
      <xdr:nvSpPr>
        <xdr:cNvPr id="489" name="n_1mainValue【港湾・漁港】&#10;一人当たり有形固定資産（償却資産）額"/>
        <xdr:cNvSpPr txBox="1"/>
      </xdr:nvSpPr>
      <xdr:spPr>
        <a:xfrm>
          <a:off x="9327095" y="1684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72223</xdr:rowOff>
    </xdr:from>
    <xdr:ext cx="599010" cy="259045"/>
    <xdr:sp macro="" textlink="">
      <xdr:nvSpPr>
        <xdr:cNvPr id="490" name="n_2mainValue【港湾・漁港】&#10;一人当たり有形固定資産（償却資産）額"/>
        <xdr:cNvSpPr txBox="1"/>
      </xdr:nvSpPr>
      <xdr:spPr>
        <a:xfrm>
          <a:off x="8450795" y="1687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86895</xdr:rowOff>
    </xdr:from>
    <xdr:ext cx="599010" cy="259045"/>
    <xdr:sp macro="" textlink="">
      <xdr:nvSpPr>
        <xdr:cNvPr id="491" name="n_3mainValue【港湾・漁港】&#10;一人当たり有形固定資産（償却資産）額"/>
        <xdr:cNvSpPr txBox="1"/>
      </xdr:nvSpPr>
      <xdr:spPr>
        <a:xfrm>
          <a:off x="7561795" y="1688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98</xdr:row>
      <xdr:rowOff>124184</xdr:rowOff>
    </xdr:from>
    <xdr:ext cx="599010" cy="259045"/>
    <xdr:sp macro="" textlink="">
      <xdr:nvSpPr>
        <xdr:cNvPr id="492" name="n_4mainValue【港湾・漁港】&#10;一人当たり有形固定資産（償却資産）額"/>
        <xdr:cNvSpPr txBox="1"/>
      </xdr:nvSpPr>
      <xdr:spPr>
        <a:xfrm>
          <a:off x="6672795" y="169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517" name="直線コネクタ 5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5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519" name="直線コネクタ 5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1" name="直線コネクタ 5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522"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23" name="フローチャート: 判断 5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4" name="フローチャート: 判断 5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525" name="フローチャート: 判断 5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26" name="フローチャート: 判断 5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7" name="フローチャート: 判断 5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533" name="楕円 532"/>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534" name="【認定こども園・幼稚園・保育所】&#10;有形固定資産減価償却率該当値テキスト"/>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xdr:nvSpPr>
        <xdr:cNvPr id="535" name="楕円 534"/>
        <xdr:cNvSpPr/>
      </xdr:nvSpPr>
      <xdr:spPr>
        <a:xfrm>
          <a:off x="1543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20955</xdr:rowOff>
    </xdr:from>
    <xdr:to>
      <xdr:col>85</xdr:col>
      <xdr:colOff>127000</xdr:colOff>
      <xdr:row>35</xdr:row>
      <xdr:rowOff>72390</xdr:rowOff>
    </xdr:to>
    <xdr:cxnSp macro="">
      <xdr:nvCxnSpPr>
        <xdr:cNvPr id="536" name="直線コネクタ 535"/>
        <xdr:cNvCxnSpPr/>
      </xdr:nvCxnSpPr>
      <xdr:spPr>
        <a:xfrm>
          <a:off x="15481300" y="60217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537" name="楕円 536"/>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20955</xdr:rowOff>
    </xdr:from>
    <xdr:to>
      <xdr:col>81</xdr:col>
      <xdr:colOff>50800</xdr:colOff>
      <xdr:row>35</xdr:row>
      <xdr:rowOff>123825</xdr:rowOff>
    </xdr:to>
    <xdr:cxnSp macro="">
      <xdr:nvCxnSpPr>
        <xdr:cNvPr id="538" name="直線コネクタ 537"/>
        <xdr:cNvCxnSpPr/>
      </xdr:nvCxnSpPr>
      <xdr:spPr>
        <a:xfrm flipV="1">
          <a:off x="14592300" y="60217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539" name="楕円 538"/>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35</xdr:row>
      <xdr:rowOff>123825</xdr:rowOff>
    </xdr:to>
    <xdr:cxnSp macro="">
      <xdr:nvCxnSpPr>
        <xdr:cNvPr id="540" name="直線コネクタ 539"/>
        <xdr:cNvCxnSpPr/>
      </xdr:nvCxnSpPr>
      <xdr:spPr>
        <a:xfrm>
          <a:off x="13703300" y="61036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145415</xdr:rowOff>
    </xdr:from>
    <xdr:to>
      <xdr:col>67</xdr:col>
      <xdr:colOff>101600</xdr:colOff>
      <xdr:row>37</xdr:row>
      <xdr:rowOff>75565</xdr:rowOff>
    </xdr:to>
    <xdr:sp macro="" textlink="">
      <xdr:nvSpPr>
        <xdr:cNvPr id="541" name="楕円 540"/>
        <xdr:cNvSpPr/>
      </xdr:nvSpPr>
      <xdr:spPr>
        <a:xfrm>
          <a:off x="12763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37</xdr:row>
      <xdr:rowOff>24765</xdr:rowOff>
    </xdr:to>
    <xdr:cxnSp macro="">
      <xdr:nvCxnSpPr>
        <xdr:cNvPr id="542" name="直線コネクタ 541"/>
        <xdr:cNvCxnSpPr/>
      </xdr:nvCxnSpPr>
      <xdr:spPr>
        <a:xfrm flipV="1">
          <a:off x="12814300" y="6103620"/>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3"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544"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545"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46"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88282</xdr:rowOff>
    </xdr:from>
    <xdr:ext cx="405111" cy="259045"/>
    <xdr:sp macro="" textlink="">
      <xdr:nvSpPr>
        <xdr:cNvPr id="547" name="n_1mainValue【認定こども園・幼稚園・保育所】&#10;有形固定資産減価償却率"/>
        <xdr:cNvSpPr txBox="1"/>
      </xdr:nvSpPr>
      <xdr:spPr>
        <a:xfrm>
          <a:off x="1526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548" name="n_2mainValue【認定こども園・幼稚園・保育所】&#10;有形固定資産減価償却率"/>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549" name="n_3mainValue【認定こども園・幼稚園・保育所】&#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92092</xdr:rowOff>
    </xdr:from>
    <xdr:ext cx="405111" cy="259045"/>
    <xdr:sp macro="" textlink="">
      <xdr:nvSpPr>
        <xdr:cNvPr id="550" name="n_4mainValue【認定こども園・幼稚園・保育所】&#10;有形固定資産減価償却率"/>
        <xdr:cNvSpPr txBox="1"/>
      </xdr:nvSpPr>
      <xdr:spPr>
        <a:xfrm>
          <a:off x="12611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572" name="直線コネクタ 5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5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574" name="直線コネクタ 5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5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576" name="直線コネクタ 5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5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78" name="フローチャート: 判断 5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9" name="フローチャート: 判断 5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580" name="フローチャート: 判断 5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581" name="フローチャート: 判断 5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582" name="フローチャート: 判断 5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125984</xdr:rowOff>
    </xdr:from>
    <xdr:to>
      <xdr:col>116</xdr:col>
      <xdr:colOff>114300</xdr:colOff>
      <xdr:row>38</xdr:row>
      <xdr:rowOff>56135</xdr:rowOff>
    </xdr:to>
    <xdr:sp macro="" textlink="">
      <xdr:nvSpPr>
        <xdr:cNvPr id="588" name="楕円 587"/>
        <xdr:cNvSpPr/>
      </xdr:nvSpPr>
      <xdr:spPr>
        <a:xfrm>
          <a:off x="221107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148861</xdr:rowOff>
    </xdr:from>
    <xdr:ext cx="469744" cy="259045"/>
    <xdr:sp macro="" textlink="">
      <xdr:nvSpPr>
        <xdr:cNvPr id="589" name="【認定こども園・幼稚園・保育所】&#10;一人当たり面積該当値テキスト"/>
        <xdr:cNvSpPr txBox="1"/>
      </xdr:nvSpPr>
      <xdr:spPr>
        <a:xfrm>
          <a:off x="22199600"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590" name="楕円 589"/>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160782</xdr:rowOff>
    </xdr:from>
    <xdr:to>
      <xdr:col>116</xdr:col>
      <xdr:colOff>63500</xdr:colOff>
      <xdr:row>38</xdr:row>
      <xdr:rowOff>5334</xdr:rowOff>
    </xdr:to>
    <xdr:cxnSp macro="">
      <xdr:nvCxnSpPr>
        <xdr:cNvPr id="591" name="直線コネクタ 590"/>
        <xdr:cNvCxnSpPr/>
      </xdr:nvCxnSpPr>
      <xdr:spPr>
        <a:xfrm>
          <a:off x="21323300" y="650443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592" name="楕円 591"/>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37</xdr:row>
      <xdr:rowOff>169926</xdr:rowOff>
    </xdr:to>
    <xdr:cxnSp macro="">
      <xdr:nvCxnSpPr>
        <xdr:cNvPr id="593" name="直線コネクタ 592"/>
        <xdr:cNvCxnSpPr/>
      </xdr:nvCxnSpPr>
      <xdr:spPr>
        <a:xfrm flipV="1">
          <a:off x="20434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157988</xdr:rowOff>
    </xdr:from>
    <xdr:to>
      <xdr:col>102</xdr:col>
      <xdr:colOff>165100</xdr:colOff>
      <xdr:row>38</xdr:row>
      <xdr:rowOff>88138</xdr:rowOff>
    </xdr:to>
    <xdr:sp macro="" textlink="">
      <xdr:nvSpPr>
        <xdr:cNvPr id="594" name="楕円 593"/>
        <xdr:cNvSpPr/>
      </xdr:nvSpPr>
      <xdr:spPr>
        <a:xfrm>
          <a:off x="19494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38</xdr:row>
      <xdr:rowOff>37338</xdr:rowOff>
    </xdr:to>
    <xdr:cxnSp macro="">
      <xdr:nvCxnSpPr>
        <xdr:cNvPr id="595" name="直線コネクタ 594"/>
        <xdr:cNvCxnSpPr/>
      </xdr:nvCxnSpPr>
      <xdr:spPr>
        <a:xfrm flipV="1">
          <a:off x="19545300" y="651357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105410</xdr:rowOff>
    </xdr:from>
    <xdr:to>
      <xdr:col>98</xdr:col>
      <xdr:colOff>38100</xdr:colOff>
      <xdr:row>38</xdr:row>
      <xdr:rowOff>35560</xdr:rowOff>
    </xdr:to>
    <xdr:sp macro="" textlink="">
      <xdr:nvSpPr>
        <xdr:cNvPr id="596" name="楕円 595"/>
        <xdr:cNvSpPr/>
      </xdr:nvSpPr>
      <xdr:spPr>
        <a:xfrm>
          <a:off x="18605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38</xdr:row>
      <xdr:rowOff>37338</xdr:rowOff>
    </xdr:to>
    <xdr:cxnSp macro="">
      <xdr:nvCxnSpPr>
        <xdr:cNvPr id="597" name="直線コネクタ 596"/>
        <xdr:cNvCxnSpPr/>
      </xdr:nvCxnSpPr>
      <xdr:spPr>
        <a:xfrm>
          <a:off x="18656300" y="649986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599"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600"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601" name="n_4aveValue【認定こども園・幼稚園・保育所】&#10;一人当たり面積"/>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602" name="n_1main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603"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104665</xdr:rowOff>
    </xdr:from>
    <xdr:ext cx="469744" cy="259045"/>
    <xdr:sp macro="" textlink="">
      <xdr:nvSpPr>
        <xdr:cNvPr id="604" name="n_3mainValue【認定こども園・幼稚園・保育所】&#10;一人当たり面積"/>
        <xdr:cNvSpPr txBox="1"/>
      </xdr:nvSpPr>
      <xdr:spPr>
        <a:xfrm>
          <a:off x="19310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605" name="n_4mainValue【認定こども園・幼稚園・保育所】&#10;一人当たり面積"/>
        <xdr:cNvSpPr txBox="1"/>
      </xdr:nvSpPr>
      <xdr:spPr>
        <a:xfrm>
          <a:off x="18421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8" name="テキスト ボックス 6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630" name="直線コネクタ 6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6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632" name="直線コネクタ 6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4" name="直線コネクタ 6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6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36" name="フローチャート: 判断 6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637" name="フローチャート: 判断 6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8" name="フローチャート: 判断 6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39" name="フローチャート: 判断 6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640" name="フローチャート: 判断 6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105410</xdr:rowOff>
    </xdr:from>
    <xdr:to>
      <xdr:col>85</xdr:col>
      <xdr:colOff>177800</xdr:colOff>
      <xdr:row>58</xdr:row>
      <xdr:rowOff>35560</xdr:rowOff>
    </xdr:to>
    <xdr:sp macro="" textlink="">
      <xdr:nvSpPr>
        <xdr:cNvPr id="646" name="楕円 645"/>
        <xdr:cNvSpPr/>
      </xdr:nvSpPr>
      <xdr:spPr>
        <a:xfrm>
          <a:off x="16268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128287</xdr:rowOff>
    </xdr:from>
    <xdr:ext cx="405111" cy="259045"/>
    <xdr:sp macro="" textlink="">
      <xdr:nvSpPr>
        <xdr:cNvPr id="647" name="【学校施設】&#10;有形固定資産減価償却率該当値テキスト"/>
        <xdr:cNvSpPr txBox="1"/>
      </xdr:nvSpPr>
      <xdr:spPr>
        <a:xfrm>
          <a:off x="16357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648" name="楕円 647"/>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57</xdr:row>
      <xdr:rowOff>156210</xdr:rowOff>
    </xdr:to>
    <xdr:cxnSp macro="">
      <xdr:nvCxnSpPr>
        <xdr:cNvPr id="649" name="直線コネクタ 648"/>
        <xdr:cNvCxnSpPr/>
      </xdr:nvCxnSpPr>
      <xdr:spPr>
        <a:xfrm>
          <a:off x="15481300" y="99098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650" name="楕円 649"/>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58</xdr:row>
      <xdr:rowOff>34290</xdr:rowOff>
    </xdr:to>
    <xdr:cxnSp macro="">
      <xdr:nvCxnSpPr>
        <xdr:cNvPr id="651" name="直線コネクタ 650"/>
        <xdr:cNvCxnSpPr/>
      </xdr:nvCxnSpPr>
      <xdr:spPr>
        <a:xfrm flipV="1">
          <a:off x="14592300" y="99098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652" name="楕円 651"/>
        <xdr:cNvSpPr/>
      </xdr:nvSpPr>
      <xdr:spPr>
        <a:xfrm>
          <a:off x="1365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41910</xdr:rowOff>
    </xdr:to>
    <xdr:cxnSp macro="">
      <xdr:nvCxnSpPr>
        <xdr:cNvPr id="653" name="直線コネクタ 652"/>
        <xdr:cNvCxnSpPr/>
      </xdr:nvCxnSpPr>
      <xdr:spPr>
        <a:xfrm flipV="1">
          <a:off x="13703300" y="9978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654" name="楕円 653"/>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58</xdr:row>
      <xdr:rowOff>68580</xdr:rowOff>
    </xdr:to>
    <xdr:cxnSp macro="">
      <xdr:nvCxnSpPr>
        <xdr:cNvPr id="655" name="直線コネクタ 654"/>
        <xdr:cNvCxnSpPr/>
      </xdr:nvCxnSpPr>
      <xdr:spPr>
        <a:xfrm flipV="1">
          <a:off x="12814300" y="9986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656"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659"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660"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661" name="n_2mainValue【学校施設】&#10;有形固定資産減価償却率"/>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662" name="n_3mainValue【学校施設】&#10;有形固定資産減価償却率"/>
        <xdr:cNvSpPr txBox="1"/>
      </xdr:nvSpPr>
      <xdr:spPr>
        <a:xfrm>
          <a:off x="13500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110507</xdr:rowOff>
    </xdr:from>
    <xdr:ext cx="405111" cy="259045"/>
    <xdr:sp macro="" textlink="">
      <xdr:nvSpPr>
        <xdr:cNvPr id="663" name="n_4mainValue【学校施設】&#10;有形固定資産減価償却率"/>
        <xdr:cNvSpPr txBox="1"/>
      </xdr:nvSpPr>
      <xdr:spPr>
        <a:xfrm>
          <a:off x="12611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685" name="直線コネクタ 6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6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687" name="直線コネクタ 6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690"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691" name="フローチャート: 判断 6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692" name="フローチャート: 判断 6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693" name="フローチャート: 判断 6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694" name="フローチャート: 判断 6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695" name="フローチャート: 判断 6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51613</xdr:rowOff>
    </xdr:from>
    <xdr:to>
      <xdr:col>116</xdr:col>
      <xdr:colOff>114300</xdr:colOff>
      <xdr:row>57</xdr:row>
      <xdr:rowOff>153213</xdr:rowOff>
    </xdr:to>
    <xdr:sp macro="" textlink="">
      <xdr:nvSpPr>
        <xdr:cNvPr id="701" name="楕円 700"/>
        <xdr:cNvSpPr/>
      </xdr:nvSpPr>
      <xdr:spPr>
        <a:xfrm>
          <a:off x="22110700" y="98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74490</xdr:rowOff>
    </xdr:from>
    <xdr:ext cx="469744" cy="259045"/>
    <xdr:sp macro="" textlink="">
      <xdr:nvSpPr>
        <xdr:cNvPr id="702" name="【学校施設】&#10;一人当たり面積該当値テキスト"/>
        <xdr:cNvSpPr txBox="1"/>
      </xdr:nvSpPr>
      <xdr:spPr>
        <a:xfrm>
          <a:off x="22199600" y="967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70358</xdr:rowOff>
    </xdr:from>
    <xdr:to>
      <xdr:col>112</xdr:col>
      <xdr:colOff>38100</xdr:colOff>
      <xdr:row>58</xdr:row>
      <xdr:rowOff>508</xdr:rowOff>
    </xdr:to>
    <xdr:sp macro="" textlink="">
      <xdr:nvSpPr>
        <xdr:cNvPr id="703" name="楕円 702"/>
        <xdr:cNvSpPr/>
      </xdr:nvSpPr>
      <xdr:spPr>
        <a:xfrm>
          <a:off x="21272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102413</xdr:rowOff>
    </xdr:from>
    <xdr:to>
      <xdr:col>116</xdr:col>
      <xdr:colOff>63500</xdr:colOff>
      <xdr:row>57</xdr:row>
      <xdr:rowOff>121158</xdr:rowOff>
    </xdr:to>
    <xdr:cxnSp macro="">
      <xdr:nvCxnSpPr>
        <xdr:cNvPr id="704" name="直線コネクタ 703"/>
        <xdr:cNvCxnSpPr/>
      </xdr:nvCxnSpPr>
      <xdr:spPr>
        <a:xfrm flipV="1">
          <a:off x="21323300" y="9875063"/>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86360</xdr:rowOff>
    </xdr:from>
    <xdr:to>
      <xdr:col>107</xdr:col>
      <xdr:colOff>101600</xdr:colOff>
      <xdr:row>58</xdr:row>
      <xdr:rowOff>16510</xdr:rowOff>
    </xdr:to>
    <xdr:sp macro="" textlink="">
      <xdr:nvSpPr>
        <xdr:cNvPr id="705" name="楕円 704"/>
        <xdr:cNvSpPr/>
      </xdr:nvSpPr>
      <xdr:spPr>
        <a:xfrm>
          <a:off x="2038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121158</xdr:rowOff>
    </xdr:from>
    <xdr:to>
      <xdr:col>111</xdr:col>
      <xdr:colOff>177800</xdr:colOff>
      <xdr:row>57</xdr:row>
      <xdr:rowOff>137160</xdr:rowOff>
    </xdr:to>
    <xdr:cxnSp macro="">
      <xdr:nvCxnSpPr>
        <xdr:cNvPr id="706" name="直線コネクタ 705"/>
        <xdr:cNvCxnSpPr/>
      </xdr:nvCxnSpPr>
      <xdr:spPr>
        <a:xfrm flipV="1">
          <a:off x="20434300" y="989380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100076</xdr:rowOff>
    </xdr:from>
    <xdr:to>
      <xdr:col>102</xdr:col>
      <xdr:colOff>165100</xdr:colOff>
      <xdr:row>58</xdr:row>
      <xdr:rowOff>30226</xdr:rowOff>
    </xdr:to>
    <xdr:sp macro="" textlink="">
      <xdr:nvSpPr>
        <xdr:cNvPr id="707" name="楕円 706"/>
        <xdr:cNvSpPr/>
      </xdr:nvSpPr>
      <xdr:spPr>
        <a:xfrm>
          <a:off x="19494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137160</xdr:rowOff>
    </xdr:from>
    <xdr:to>
      <xdr:col>107</xdr:col>
      <xdr:colOff>50800</xdr:colOff>
      <xdr:row>57</xdr:row>
      <xdr:rowOff>150876</xdr:rowOff>
    </xdr:to>
    <xdr:cxnSp macro="">
      <xdr:nvCxnSpPr>
        <xdr:cNvPr id="708" name="直線コネクタ 707"/>
        <xdr:cNvCxnSpPr/>
      </xdr:nvCxnSpPr>
      <xdr:spPr>
        <a:xfrm flipV="1">
          <a:off x="19545300" y="99098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136195</xdr:rowOff>
    </xdr:from>
    <xdr:to>
      <xdr:col>98</xdr:col>
      <xdr:colOff>38100</xdr:colOff>
      <xdr:row>58</xdr:row>
      <xdr:rowOff>66345</xdr:rowOff>
    </xdr:to>
    <xdr:sp macro="" textlink="">
      <xdr:nvSpPr>
        <xdr:cNvPr id="709" name="楕円 708"/>
        <xdr:cNvSpPr/>
      </xdr:nvSpPr>
      <xdr:spPr>
        <a:xfrm>
          <a:off x="18605500" y="99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150876</xdr:rowOff>
    </xdr:from>
    <xdr:to>
      <xdr:col>102</xdr:col>
      <xdr:colOff>114300</xdr:colOff>
      <xdr:row>58</xdr:row>
      <xdr:rowOff>15545</xdr:rowOff>
    </xdr:to>
    <xdr:cxnSp macro="">
      <xdr:nvCxnSpPr>
        <xdr:cNvPr id="710" name="直線コネクタ 709"/>
        <xdr:cNvCxnSpPr/>
      </xdr:nvCxnSpPr>
      <xdr:spPr>
        <a:xfrm flipV="1">
          <a:off x="18656300" y="992352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711"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712"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713" name="n_3aveValue【学校施設】&#10;一人当たり面積"/>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714" name="n_4aveValue【学校施設】&#10;一人当たり面積"/>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17035</xdr:rowOff>
    </xdr:from>
    <xdr:ext cx="469744" cy="259045"/>
    <xdr:sp macro="" textlink="">
      <xdr:nvSpPr>
        <xdr:cNvPr id="715" name="n_1mainValue【学校施設】&#10;一人当たり面積"/>
        <xdr:cNvSpPr txBox="1"/>
      </xdr:nvSpPr>
      <xdr:spPr>
        <a:xfrm>
          <a:off x="21075727" y="96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33037</xdr:rowOff>
    </xdr:from>
    <xdr:ext cx="469744" cy="259045"/>
    <xdr:sp macro="" textlink="">
      <xdr:nvSpPr>
        <xdr:cNvPr id="716" name="n_2mainValue【学校施設】&#10;一人当たり面積"/>
        <xdr:cNvSpPr txBox="1"/>
      </xdr:nvSpPr>
      <xdr:spPr>
        <a:xfrm>
          <a:off x="20199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46753</xdr:rowOff>
    </xdr:from>
    <xdr:ext cx="469744" cy="259045"/>
    <xdr:sp macro="" textlink="">
      <xdr:nvSpPr>
        <xdr:cNvPr id="717" name="n_3mainValue【学校施設】&#10;一人当たり面積"/>
        <xdr:cNvSpPr txBox="1"/>
      </xdr:nvSpPr>
      <xdr:spPr>
        <a:xfrm>
          <a:off x="19310427" y="964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82872</xdr:rowOff>
    </xdr:from>
    <xdr:ext cx="469744" cy="259045"/>
    <xdr:sp macro="" textlink="">
      <xdr:nvSpPr>
        <xdr:cNvPr id="718" name="n_4mainValue【学校施設】&#10;一人当たり面積"/>
        <xdr:cNvSpPr txBox="1"/>
      </xdr:nvSpPr>
      <xdr:spPr>
        <a:xfrm>
          <a:off x="18421427" y="968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1" name="テキスト ボックス 73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9" name="テキスト ボックス 7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741" name="直線コネクタ 740"/>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742"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743" name="直線コネクタ 742"/>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4"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5" name="直線コネクタ 74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746"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747" name="フローチャート: 判断 746"/>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748" name="フローチャート: 判断 747"/>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749" name="フローチャート: 判断 748"/>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750" name="フローチャート: 判断 749"/>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51" name="フローチャート: 判断 750"/>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97028</xdr:rowOff>
    </xdr:from>
    <xdr:to>
      <xdr:col>85</xdr:col>
      <xdr:colOff>177800</xdr:colOff>
      <xdr:row>86</xdr:row>
      <xdr:rowOff>27178</xdr:rowOff>
    </xdr:to>
    <xdr:sp macro="" textlink="">
      <xdr:nvSpPr>
        <xdr:cNvPr id="757" name="楕円 756"/>
        <xdr:cNvSpPr/>
      </xdr:nvSpPr>
      <xdr:spPr>
        <a:xfrm>
          <a:off x="16268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11955</xdr:rowOff>
    </xdr:from>
    <xdr:ext cx="405111" cy="259045"/>
    <xdr:sp macro="" textlink="">
      <xdr:nvSpPr>
        <xdr:cNvPr id="758" name="【児童館】&#10;有形固定資産減価償却率該当値テキスト"/>
        <xdr:cNvSpPr txBox="1"/>
      </xdr:nvSpPr>
      <xdr:spPr>
        <a:xfrm>
          <a:off x="16357600" y="1458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51308</xdr:rowOff>
    </xdr:from>
    <xdr:to>
      <xdr:col>81</xdr:col>
      <xdr:colOff>101600</xdr:colOff>
      <xdr:row>85</xdr:row>
      <xdr:rowOff>152908</xdr:rowOff>
    </xdr:to>
    <xdr:sp macro="" textlink="">
      <xdr:nvSpPr>
        <xdr:cNvPr id="759" name="楕円 758"/>
        <xdr:cNvSpPr/>
      </xdr:nvSpPr>
      <xdr:spPr>
        <a:xfrm>
          <a:off x="15430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102108</xdr:rowOff>
    </xdr:from>
    <xdr:to>
      <xdr:col>85</xdr:col>
      <xdr:colOff>127000</xdr:colOff>
      <xdr:row>85</xdr:row>
      <xdr:rowOff>147828</xdr:rowOff>
    </xdr:to>
    <xdr:cxnSp macro="">
      <xdr:nvCxnSpPr>
        <xdr:cNvPr id="760" name="直線コネクタ 759"/>
        <xdr:cNvCxnSpPr/>
      </xdr:nvCxnSpPr>
      <xdr:spPr>
        <a:xfrm>
          <a:off x="15481300" y="146753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761" name="楕円 760"/>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102108</xdr:rowOff>
    </xdr:to>
    <xdr:cxnSp macro="">
      <xdr:nvCxnSpPr>
        <xdr:cNvPr id="762" name="直線コネクタ 761"/>
        <xdr:cNvCxnSpPr/>
      </xdr:nvCxnSpPr>
      <xdr:spPr>
        <a:xfrm>
          <a:off x="14592300" y="146227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124461</xdr:rowOff>
    </xdr:from>
    <xdr:to>
      <xdr:col>72</xdr:col>
      <xdr:colOff>38100</xdr:colOff>
      <xdr:row>85</xdr:row>
      <xdr:rowOff>54611</xdr:rowOff>
    </xdr:to>
    <xdr:sp macro="" textlink="">
      <xdr:nvSpPr>
        <xdr:cNvPr id="763" name="楕円 762"/>
        <xdr:cNvSpPr/>
      </xdr:nvSpPr>
      <xdr:spPr>
        <a:xfrm>
          <a:off x="1365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85</xdr:row>
      <xdr:rowOff>49530</xdr:rowOff>
    </xdr:to>
    <xdr:cxnSp macro="">
      <xdr:nvCxnSpPr>
        <xdr:cNvPr id="764" name="直線コネクタ 763"/>
        <xdr:cNvCxnSpPr/>
      </xdr:nvCxnSpPr>
      <xdr:spPr>
        <a:xfrm>
          <a:off x="13703300" y="14577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23876</xdr:rowOff>
    </xdr:from>
    <xdr:to>
      <xdr:col>67</xdr:col>
      <xdr:colOff>101600</xdr:colOff>
      <xdr:row>84</xdr:row>
      <xdr:rowOff>125476</xdr:rowOff>
    </xdr:to>
    <xdr:sp macro="" textlink="">
      <xdr:nvSpPr>
        <xdr:cNvPr id="765" name="楕円 764"/>
        <xdr:cNvSpPr/>
      </xdr:nvSpPr>
      <xdr:spPr>
        <a:xfrm>
          <a:off x="1276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74676</xdr:rowOff>
    </xdr:from>
    <xdr:to>
      <xdr:col>71</xdr:col>
      <xdr:colOff>177800</xdr:colOff>
      <xdr:row>85</xdr:row>
      <xdr:rowOff>3811</xdr:rowOff>
    </xdr:to>
    <xdr:cxnSp macro="">
      <xdr:nvCxnSpPr>
        <xdr:cNvPr id="766" name="直線コネクタ 765"/>
        <xdr:cNvCxnSpPr/>
      </xdr:nvCxnSpPr>
      <xdr:spPr>
        <a:xfrm>
          <a:off x="12814300" y="144764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767"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768"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769"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770"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144035</xdr:rowOff>
    </xdr:from>
    <xdr:ext cx="405111" cy="259045"/>
    <xdr:sp macro="" textlink="">
      <xdr:nvSpPr>
        <xdr:cNvPr id="771" name="n_1mainValue【児童館】&#10;有形固定資産減価償却率"/>
        <xdr:cNvSpPr txBox="1"/>
      </xdr:nvSpPr>
      <xdr:spPr>
        <a:xfrm>
          <a:off x="15266044" y="1471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772" name="n_2mainValue【児童館】&#10;有形固定資産減価償却率"/>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45738</xdr:rowOff>
    </xdr:from>
    <xdr:ext cx="405111" cy="259045"/>
    <xdr:sp macro="" textlink="">
      <xdr:nvSpPr>
        <xdr:cNvPr id="773" name="n_3mainValue【児童館】&#10;有形固定資産減価償却率"/>
        <xdr:cNvSpPr txBox="1"/>
      </xdr:nvSpPr>
      <xdr:spPr>
        <a:xfrm>
          <a:off x="13500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116603</xdr:rowOff>
    </xdr:from>
    <xdr:ext cx="405111" cy="259045"/>
    <xdr:sp macro="" textlink="">
      <xdr:nvSpPr>
        <xdr:cNvPr id="774" name="n_4mainValue【児童館】&#10;有形固定資産減価償却率"/>
        <xdr:cNvSpPr txBox="1"/>
      </xdr:nvSpPr>
      <xdr:spPr>
        <a:xfrm>
          <a:off x="126117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798" name="直線コネクタ 797"/>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99"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0" name="直線コネクタ 799"/>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801"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802" name="直線コネクタ 801"/>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803"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804" name="フローチャート: 判断 803"/>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5" name="フローチャート: 判断 80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06" name="フローチャート: 判断 805"/>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7" name="フローチャート: 判断 8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8" name="フローチャート: 判断 807"/>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814" name="楕円 813"/>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815"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816" name="楕円 815"/>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84</xdr:row>
      <xdr:rowOff>127000</xdr:rowOff>
    </xdr:to>
    <xdr:cxnSp macro="">
      <xdr:nvCxnSpPr>
        <xdr:cNvPr id="817" name="直線コネクタ 816"/>
        <xdr:cNvCxnSpPr/>
      </xdr:nvCxnSpPr>
      <xdr:spPr>
        <a:xfrm>
          <a:off x="21323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818" name="楕円 817"/>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127000</xdr:rowOff>
    </xdr:from>
    <xdr:to>
      <xdr:col>111</xdr:col>
      <xdr:colOff>177800</xdr:colOff>
      <xdr:row>84</xdr:row>
      <xdr:rowOff>139700</xdr:rowOff>
    </xdr:to>
    <xdr:cxnSp macro="">
      <xdr:nvCxnSpPr>
        <xdr:cNvPr id="819" name="直線コネクタ 818"/>
        <xdr:cNvCxnSpPr/>
      </xdr:nvCxnSpPr>
      <xdr:spPr>
        <a:xfrm flipV="1">
          <a:off x="20434300" y="1452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820" name="楕円 819"/>
        <xdr:cNvSpPr/>
      </xdr:nvSpPr>
      <xdr:spPr>
        <a:xfrm>
          <a:off x="19494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139700</xdr:rowOff>
    </xdr:from>
    <xdr:to>
      <xdr:col>107</xdr:col>
      <xdr:colOff>50800</xdr:colOff>
      <xdr:row>84</xdr:row>
      <xdr:rowOff>139700</xdr:rowOff>
    </xdr:to>
    <xdr:cxnSp macro="">
      <xdr:nvCxnSpPr>
        <xdr:cNvPr id="821" name="直線コネクタ 820"/>
        <xdr:cNvCxnSpPr/>
      </xdr:nvCxnSpPr>
      <xdr:spPr>
        <a:xfrm>
          <a:off x="19545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2" name="楕円 821"/>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84</xdr:row>
      <xdr:rowOff>139700</xdr:rowOff>
    </xdr:to>
    <xdr:cxnSp macro="">
      <xdr:nvCxnSpPr>
        <xdr:cNvPr id="823" name="直線コネクタ 822"/>
        <xdr:cNvCxnSpPr/>
      </xdr:nvCxnSpPr>
      <xdr:spPr>
        <a:xfrm>
          <a:off x="18656300" y="14325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25"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6"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7"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828" name="n_1mainValue【児童館】&#10;一人当たり面積"/>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829" name="n_2mainValue【児童館】&#10;一人当たり面積"/>
        <xdr:cNvSpPr txBox="1"/>
      </xdr:nvSpPr>
      <xdr:spPr>
        <a:xfrm>
          <a:off x="20199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830" name="n_3mainValue【児童館】&#10;一人当たり面積"/>
        <xdr:cNvSpPr txBox="1"/>
      </xdr:nvSpPr>
      <xdr:spPr>
        <a:xfrm>
          <a:off x="19310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31" name="n_4main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856" name="直線コネクタ 855"/>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859"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860" name="直線コネクタ 859"/>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861"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862" name="フローチャート: 判断 861"/>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863" name="フローチャート: 判断 86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864" name="フローチャート: 判断 863"/>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865" name="フローチャート: 判断 864"/>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66" name="フローチャート: 判断 86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872" name="楕円 871"/>
        <xdr:cNvSpPr/>
      </xdr:nvSpPr>
      <xdr:spPr>
        <a:xfrm>
          <a:off x="16268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65422</xdr:rowOff>
    </xdr:from>
    <xdr:ext cx="405111" cy="259045"/>
    <xdr:sp macro="" textlink="">
      <xdr:nvSpPr>
        <xdr:cNvPr id="873" name="【公民館】&#10;有形固定資産減価償却率該当値テキスト"/>
        <xdr:cNvSpPr txBox="1"/>
      </xdr:nvSpPr>
      <xdr:spPr>
        <a:xfrm>
          <a:off x="163576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874" name="楕円 873"/>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28575</xdr:rowOff>
    </xdr:from>
    <xdr:to>
      <xdr:col>85</xdr:col>
      <xdr:colOff>127000</xdr:colOff>
      <xdr:row>103</xdr:row>
      <xdr:rowOff>93345</xdr:rowOff>
    </xdr:to>
    <xdr:cxnSp macro="">
      <xdr:nvCxnSpPr>
        <xdr:cNvPr id="875" name="直線コネクタ 874"/>
        <xdr:cNvCxnSpPr/>
      </xdr:nvCxnSpPr>
      <xdr:spPr>
        <a:xfrm>
          <a:off x="15481300" y="176879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82550</xdr:rowOff>
    </xdr:from>
    <xdr:to>
      <xdr:col>76</xdr:col>
      <xdr:colOff>165100</xdr:colOff>
      <xdr:row>103</xdr:row>
      <xdr:rowOff>12700</xdr:rowOff>
    </xdr:to>
    <xdr:sp macro="" textlink="">
      <xdr:nvSpPr>
        <xdr:cNvPr id="876" name="楕円 875"/>
        <xdr:cNvSpPr/>
      </xdr:nvSpPr>
      <xdr:spPr>
        <a:xfrm>
          <a:off x="14541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133350</xdr:rowOff>
    </xdr:from>
    <xdr:to>
      <xdr:col>81</xdr:col>
      <xdr:colOff>50800</xdr:colOff>
      <xdr:row>103</xdr:row>
      <xdr:rowOff>28575</xdr:rowOff>
    </xdr:to>
    <xdr:cxnSp macro="">
      <xdr:nvCxnSpPr>
        <xdr:cNvPr id="877" name="直線コネクタ 876"/>
        <xdr:cNvCxnSpPr/>
      </xdr:nvCxnSpPr>
      <xdr:spPr>
        <a:xfrm>
          <a:off x="14592300" y="17621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78739</xdr:rowOff>
    </xdr:from>
    <xdr:to>
      <xdr:col>72</xdr:col>
      <xdr:colOff>38100</xdr:colOff>
      <xdr:row>102</xdr:row>
      <xdr:rowOff>8889</xdr:rowOff>
    </xdr:to>
    <xdr:sp macro="" textlink="">
      <xdr:nvSpPr>
        <xdr:cNvPr id="878" name="楕円 877"/>
        <xdr:cNvSpPr/>
      </xdr:nvSpPr>
      <xdr:spPr>
        <a:xfrm>
          <a:off x="13652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129539</xdr:rowOff>
    </xdr:from>
    <xdr:to>
      <xdr:col>76</xdr:col>
      <xdr:colOff>114300</xdr:colOff>
      <xdr:row>102</xdr:row>
      <xdr:rowOff>133350</xdr:rowOff>
    </xdr:to>
    <xdr:cxnSp macro="">
      <xdr:nvCxnSpPr>
        <xdr:cNvPr id="879" name="直線コネクタ 878"/>
        <xdr:cNvCxnSpPr/>
      </xdr:nvCxnSpPr>
      <xdr:spPr>
        <a:xfrm>
          <a:off x="13703300" y="1744598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154939</xdr:rowOff>
    </xdr:from>
    <xdr:to>
      <xdr:col>67</xdr:col>
      <xdr:colOff>101600</xdr:colOff>
      <xdr:row>102</xdr:row>
      <xdr:rowOff>85089</xdr:rowOff>
    </xdr:to>
    <xdr:sp macro="" textlink="">
      <xdr:nvSpPr>
        <xdr:cNvPr id="880" name="楕円 879"/>
        <xdr:cNvSpPr/>
      </xdr:nvSpPr>
      <xdr:spPr>
        <a:xfrm>
          <a:off x="12763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129539</xdr:rowOff>
    </xdr:from>
    <xdr:to>
      <xdr:col>71</xdr:col>
      <xdr:colOff>177800</xdr:colOff>
      <xdr:row>102</xdr:row>
      <xdr:rowOff>34289</xdr:rowOff>
    </xdr:to>
    <xdr:cxnSp macro="">
      <xdr:nvCxnSpPr>
        <xdr:cNvPr id="881" name="直線コネクタ 880"/>
        <xdr:cNvCxnSpPr/>
      </xdr:nvCxnSpPr>
      <xdr:spPr>
        <a:xfrm flipV="1">
          <a:off x="12814300" y="174459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882"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883"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884" name="n_3aveValue【公民館】&#10;有形固定資産減価償却率"/>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885"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95902</xdr:rowOff>
    </xdr:from>
    <xdr:ext cx="405111" cy="259045"/>
    <xdr:sp macro="" textlink="">
      <xdr:nvSpPr>
        <xdr:cNvPr id="886" name="n_1mainValue【公民館】&#10;有形固定資産減価償却率"/>
        <xdr:cNvSpPr txBox="1"/>
      </xdr:nvSpPr>
      <xdr:spPr>
        <a:xfrm>
          <a:off x="152660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29227</xdr:rowOff>
    </xdr:from>
    <xdr:ext cx="405111" cy="259045"/>
    <xdr:sp macro="" textlink="">
      <xdr:nvSpPr>
        <xdr:cNvPr id="887" name="n_2mainValue【公民館】&#10;有形固定資産減価償却率"/>
        <xdr:cNvSpPr txBox="1"/>
      </xdr:nvSpPr>
      <xdr:spPr>
        <a:xfrm>
          <a:off x="14389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25416</xdr:rowOff>
    </xdr:from>
    <xdr:ext cx="405111" cy="259045"/>
    <xdr:sp macro="" textlink="">
      <xdr:nvSpPr>
        <xdr:cNvPr id="888" name="n_3mainValue【公民館】&#10;有形固定資産減価償却率"/>
        <xdr:cNvSpPr txBox="1"/>
      </xdr:nvSpPr>
      <xdr:spPr>
        <a:xfrm>
          <a:off x="13500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101616</xdr:rowOff>
    </xdr:from>
    <xdr:ext cx="405111" cy="259045"/>
    <xdr:sp macro="" textlink="">
      <xdr:nvSpPr>
        <xdr:cNvPr id="889" name="n_4mainValue【公民館】&#10;有形固定資産減価償却率"/>
        <xdr:cNvSpPr txBox="1"/>
      </xdr:nvSpPr>
      <xdr:spPr>
        <a:xfrm>
          <a:off x="12611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915" name="直線コネクタ 914"/>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916"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917" name="直線コネクタ 916"/>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91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919" name="直線コネクタ 91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920"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1" name="フローチャート: 判断 92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922" name="フローチャート: 判断 921"/>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3" name="フローチャート: 判断 9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924" name="フローチャート: 判断 923"/>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925" name="フローチャート: 判断 924"/>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92348</xdr:rowOff>
    </xdr:from>
    <xdr:to>
      <xdr:col>116</xdr:col>
      <xdr:colOff>114300</xdr:colOff>
      <xdr:row>104</xdr:row>
      <xdr:rowOff>22498</xdr:rowOff>
    </xdr:to>
    <xdr:sp macro="" textlink="">
      <xdr:nvSpPr>
        <xdr:cNvPr id="931" name="楕円 930"/>
        <xdr:cNvSpPr/>
      </xdr:nvSpPr>
      <xdr:spPr>
        <a:xfrm>
          <a:off x="22110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115225</xdr:rowOff>
    </xdr:from>
    <xdr:ext cx="469744" cy="259045"/>
    <xdr:sp macro="" textlink="">
      <xdr:nvSpPr>
        <xdr:cNvPr id="932" name="【公民館】&#10;一人当たり面積該当値テキスト"/>
        <xdr:cNvSpPr txBox="1"/>
      </xdr:nvSpPr>
      <xdr:spPr>
        <a:xfrm>
          <a:off x="22199600"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108676</xdr:rowOff>
    </xdr:from>
    <xdr:to>
      <xdr:col>112</xdr:col>
      <xdr:colOff>38100</xdr:colOff>
      <xdr:row>104</xdr:row>
      <xdr:rowOff>38826</xdr:rowOff>
    </xdr:to>
    <xdr:sp macro="" textlink="">
      <xdr:nvSpPr>
        <xdr:cNvPr id="933" name="楕円 932"/>
        <xdr:cNvSpPr/>
      </xdr:nvSpPr>
      <xdr:spPr>
        <a:xfrm>
          <a:off x="21272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143148</xdr:rowOff>
    </xdr:from>
    <xdr:to>
      <xdr:col>116</xdr:col>
      <xdr:colOff>63500</xdr:colOff>
      <xdr:row>103</xdr:row>
      <xdr:rowOff>159476</xdr:rowOff>
    </xdr:to>
    <xdr:cxnSp macro="">
      <xdr:nvCxnSpPr>
        <xdr:cNvPr id="934" name="直線コネクタ 933"/>
        <xdr:cNvCxnSpPr/>
      </xdr:nvCxnSpPr>
      <xdr:spPr>
        <a:xfrm flipV="1">
          <a:off x="21323300" y="178024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121738</xdr:rowOff>
    </xdr:from>
    <xdr:to>
      <xdr:col>107</xdr:col>
      <xdr:colOff>101600</xdr:colOff>
      <xdr:row>104</xdr:row>
      <xdr:rowOff>51888</xdr:rowOff>
    </xdr:to>
    <xdr:sp macro="" textlink="">
      <xdr:nvSpPr>
        <xdr:cNvPr id="935" name="楕円 934"/>
        <xdr:cNvSpPr/>
      </xdr:nvSpPr>
      <xdr:spPr>
        <a:xfrm>
          <a:off x="2038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159476</xdr:rowOff>
    </xdr:from>
    <xdr:to>
      <xdr:col>111</xdr:col>
      <xdr:colOff>177800</xdr:colOff>
      <xdr:row>104</xdr:row>
      <xdr:rowOff>1088</xdr:rowOff>
    </xdr:to>
    <xdr:cxnSp macro="">
      <xdr:nvCxnSpPr>
        <xdr:cNvPr id="936" name="直線コネクタ 935"/>
        <xdr:cNvCxnSpPr/>
      </xdr:nvCxnSpPr>
      <xdr:spPr>
        <a:xfrm flipV="1">
          <a:off x="20434300" y="178188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134801</xdr:rowOff>
    </xdr:from>
    <xdr:to>
      <xdr:col>102</xdr:col>
      <xdr:colOff>165100</xdr:colOff>
      <xdr:row>104</xdr:row>
      <xdr:rowOff>64951</xdr:rowOff>
    </xdr:to>
    <xdr:sp macro="" textlink="">
      <xdr:nvSpPr>
        <xdr:cNvPr id="937" name="楕円 936"/>
        <xdr:cNvSpPr/>
      </xdr:nvSpPr>
      <xdr:spPr>
        <a:xfrm>
          <a:off x="19494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xdr:rowOff>
    </xdr:from>
    <xdr:to>
      <xdr:col>107</xdr:col>
      <xdr:colOff>50800</xdr:colOff>
      <xdr:row>104</xdr:row>
      <xdr:rowOff>14151</xdr:rowOff>
    </xdr:to>
    <xdr:cxnSp macro="">
      <xdr:nvCxnSpPr>
        <xdr:cNvPr id="938" name="直線コネクタ 937"/>
        <xdr:cNvCxnSpPr/>
      </xdr:nvCxnSpPr>
      <xdr:spPr>
        <a:xfrm flipV="1">
          <a:off x="19545300" y="178318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67855</xdr:rowOff>
    </xdr:from>
    <xdr:to>
      <xdr:col>98</xdr:col>
      <xdr:colOff>38100</xdr:colOff>
      <xdr:row>102</xdr:row>
      <xdr:rowOff>169455</xdr:rowOff>
    </xdr:to>
    <xdr:sp macro="" textlink="">
      <xdr:nvSpPr>
        <xdr:cNvPr id="939" name="楕円 938"/>
        <xdr:cNvSpPr/>
      </xdr:nvSpPr>
      <xdr:spPr>
        <a:xfrm>
          <a:off x="18605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118655</xdr:rowOff>
    </xdr:from>
    <xdr:to>
      <xdr:col>102</xdr:col>
      <xdr:colOff>114300</xdr:colOff>
      <xdr:row>104</xdr:row>
      <xdr:rowOff>14151</xdr:rowOff>
    </xdr:to>
    <xdr:cxnSp macro="">
      <xdr:nvCxnSpPr>
        <xdr:cNvPr id="940" name="直線コネクタ 939"/>
        <xdr:cNvCxnSpPr/>
      </xdr:nvCxnSpPr>
      <xdr:spPr>
        <a:xfrm>
          <a:off x="18656300" y="17606555"/>
          <a:ext cx="8890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941"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42"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943"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944"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55353</xdr:rowOff>
    </xdr:from>
    <xdr:ext cx="469744" cy="259045"/>
    <xdr:sp macro="" textlink="">
      <xdr:nvSpPr>
        <xdr:cNvPr id="945" name="n_1mainValue【公民館】&#10;一人当たり面積"/>
        <xdr:cNvSpPr txBox="1"/>
      </xdr:nvSpPr>
      <xdr:spPr>
        <a:xfrm>
          <a:off x="21075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68415</xdr:rowOff>
    </xdr:from>
    <xdr:ext cx="469744" cy="259045"/>
    <xdr:sp macro="" textlink="">
      <xdr:nvSpPr>
        <xdr:cNvPr id="946" name="n_2mainValue【公民館】&#10;一人当たり面積"/>
        <xdr:cNvSpPr txBox="1"/>
      </xdr:nvSpPr>
      <xdr:spPr>
        <a:xfrm>
          <a:off x="20199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56078</xdr:rowOff>
    </xdr:from>
    <xdr:ext cx="469744" cy="259045"/>
    <xdr:sp macro="" textlink="">
      <xdr:nvSpPr>
        <xdr:cNvPr id="947" name="n_3mainValue【公民館】&#10;一人当たり面積"/>
        <xdr:cNvSpPr txBox="1"/>
      </xdr:nvSpPr>
      <xdr:spPr>
        <a:xfrm>
          <a:off x="19310427" y="178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14532</xdr:rowOff>
    </xdr:from>
    <xdr:ext cx="469744" cy="259045"/>
    <xdr:sp macro="" textlink="">
      <xdr:nvSpPr>
        <xdr:cNvPr id="948" name="n_4mainValue【公民館】&#10;一人当たり面積"/>
        <xdr:cNvSpPr txBox="1"/>
      </xdr:nvSpPr>
      <xdr:spPr>
        <a:xfrm>
          <a:off x="18421427" y="1733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類似団体と比較して、有形固定資産減価償却率は、道路、橋りょう・トンネル、港湾・漁港、児童館で平均より高い数値となっている。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今後は、公共施設等総合管理計画に基づき、計画的に施設の修繕・改修等を行いたい。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24,075
23,621
71.25
14,608,543
14,033,587
499,846
7,121,663
13,428,605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61323</xdr:rowOff>
    </xdr:from>
    <xdr:to>
      <xdr:col>24</xdr:col>
      <xdr:colOff>114300</xdr:colOff>
      <xdr:row>40</xdr:row>
      <xdr:rowOff>162923</xdr:rowOff>
    </xdr:to>
    <xdr:sp macro="" textlink="">
      <xdr:nvSpPr>
        <xdr:cNvPr id="74" name="楕円 73"/>
        <xdr:cNvSpPr/>
      </xdr:nvSpPr>
      <xdr:spPr>
        <a:xfrm>
          <a:off x="45847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39750</xdr:rowOff>
    </xdr:from>
    <xdr:ext cx="405111" cy="259045"/>
    <xdr:sp macro="" textlink="">
      <xdr:nvSpPr>
        <xdr:cNvPr id="75" name="【図書館】&#10;有形固定資産減価償却率該当値テキスト"/>
        <xdr:cNvSpPr txBox="1"/>
      </xdr:nvSpPr>
      <xdr:spPr>
        <a:xfrm>
          <a:off x="4673600"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6" name="楕円 75"/>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87630</xdr:rowOff>
    </xdr:from>
    <xdr:to>
      <xdr:col>24</xdr:col>
      <xdr:colOff>63500</xdr:colOff>
      <xdr:row>40</xdr:row>
      <xdr:rowOff>112123</xdr:rowOff>
    </xdr:to>
    <xdr:cxnSp macro="">
      <xdr:nvCxnSpPr>
        <xdr:cNvPr id="77" name="直線コネクタ 76"/>
        <xdr:cNvCxnSpPr/>
      </xdr:nvCxnSpPr>
      <xdr:spPr>
        <a:xfrm>
          <a:off x="3797300" y="69456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10704</xdr:rowOff>
    </xdr:from>
    <xdr:to>
      <xdr:col>15</xdr:col>
      <xdr:colOff>101600</xdr:colOff>
      <xdr:row>40</xdr:row>
      <xdr:rowOff>112304</xdr:rowOff>
    </xdr:to>
    <xdr:sp macro="" textlink="">
      <xdr:nvSpPr>
        <xdr:cNvPr id="78" name="楕円 77"/>
        <xdr:cNvSpPr/>
      </xdr:nvSpPr>
      <xdr:spPr>
        <a:xfrm>
          <a:off x="2857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61504</xdr:rowOff>
    </xdr:from>
    <xdr:to>
      <xdr:col>19</xdr:col>
      <xdr:colOff>177800</xdr:colOff>
      <xdr:row>40</xdr:row>
      <xdr:rowOff>87630</xdr:rowOff>
    </xdr:to>
    <xdr:cxnSp macro="">
      <xdr:nvCxnSpPr>
        <xdr:cNvPr id="79" name="直線コネクタ 78"/>
        <xdr:cNvCxnSpPr/>
      </xdr:nvCxnSpPr>
      <xdr:spPr>
        <a:xfrm>
          <a:off x="2908300" y="69195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61504</xdr:rowOff>
    </xdr:to>
    <xdr:cxnSp macro="">
      <xdr:nvCxnSpPr>
        <xdr:cNvPr id="81" name="直線コネクタ 80"/>
        <xdr:cNvCxnSpPr/>
      </xdr:nvCxnSpPr>
      <xdr:spPr>
        <a:xfrm>
          <a:off x="2019300" y="69015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93980</xdr:rowOff>
    </xdr:from>
    <xdr:to>
      <xdr:col>6</xdr:col>
      <xdr:colOff>38100</xdr:colOff>
      <xdr:row>40</xdr:row>
      <xdr:rowOff>24130</xdr:rowOff>
    </xdr:to>
    <xdr:sp macro="" textlink="">
      <xdr:nvSpPr>
        <xdr:cNvPr id="82" name="楕円 81"/>
        <xdr:cNvSpPr/>
      </xdr:nvSpPr>
      <xdr:spPr>
        <a:xfrm>
          <a:off x="107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144780</xdr:rowOff>
    </xdr:from>
    <xdr:to>
      <xdr:col>10</xdr:col>
      <xdr:colOff>114300</xdr:colOff>
      <xdr:row>40</xdr:row>
      <xdr:rowOff>43543</xdr:rowOff>
    </xdr:to>
    <xdr:cxnSp macro="">
      <xdr:nvCxnSpPr>
        <xdr:cNvPr id="83" name="直線コネクタ 82"/>
        <xdr:cNvCxnSpPr/>
      </xdr:nvCxnSpPr>
      <xdr:spPr>
        <a:xfrm>
          <a:off x="1130300" y="68313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88" name="n_1mainValue【図書館】&#10;有形固定資産減価償却率"/>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103431</xdr:rowOff>
    </xdr:from>
    <xdr:ext cx="405111" cy="259045"/>
    <xdr:sp macro="" textlink="">
      <xdr:nvSpPr>
        <xdr:cNvPr id="89" name="n_2mainValue【図書館】&#10;有形固定資産減価償却率"/>
        <xdr:cNvSpPr txBox="1"/>
      </xdr:nvSpPr>
      <xdr:spPr>
        <a:xfrm>
          <a:off x="2705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15257</xdr:rowOff>
    </xdr:from>
    <xdr:ext cx="405111" cy="259045"/>
    <xdr:sp macro="" textlink="">
      <xdr:nvSpPr>
        <xdr:cNvPr id="91" name="n_4mainValue【図書館】&#10;有形固定資産減価償却率"/>
        <xdr:cNvSpPr txBox="1"/>
      </xdr:nvSpPr>
      <xdr:spPr>
        <a:xfrm>
          <a:off x="927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74930</xdr:rowOff>
    </xdr:from>
    <xdr:to>
      <xdr:col>55</xdr:col>
      <xdr:colOff>50800</xdr:colOff>
      <xdr:row>40</xdr:row>
      <xdr:rowOff>5080</xdr:rowOff>
    </xdr:to>
    <xdr:sp macro="" textlink="">
      <xdr:nvSpPr>
        <xdr:cNvPr id="131" name="楕円 130"/>
        <xdr:cNvSpPr/>
      </xdr:nvSpPr>
      <xdr:spPr>
        <a:xfrm>
          <a:off x="10426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53357</xdr:rowOff>
    </xdr:from>
    <xdr:ext cx="469744" cy="259045"/>
    <xdr:sp macro="" textlink="">
      <xdr:nvSpPr>
        <xdr:cNvPr id="132" name="【図書館】&#10;一人当たり面積該当値テキスト"/>
        <xdr:cNvSpPr txBox="1"/>
      </xdr:nvSpPr>
      <xdr:spPr>
        <a:xfrm>
          <a:off x="10515600"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125730</xdr:rowOff>
    </xdr:from>
    <xdr:to>
      <xdr:col>55</xdr:col>
      <xdr:colOff>0</xdr:colOff>
      <xdr:row>39</xdr:row>
      <xdr:rowOff>133350</xdr:rowOff>
    </xdr:to>
    <xdr:cxnSp macro="">
      <xdr:nvCxnSpPr>
        <xdr:cNvPr id="134" name="直線コネクタ 133"/>
        <xdr:cNvCxnSpPr/>
      </xdr:nvCxnSpPr>
      <xdr:spPr>
        <a:xfrm flipV="1">
          <a:off x="9639300" y="681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35" name="楕円 134"/>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140970</xdr:rowOff>
    </xdr:to>
    <xdr:cxnSp macro="">
      <xdr:nvCxnSpPr>
        <xdr:cNvPr id="136" name="直線コネクタ 135"/>
        <xdr:cNvCxnSpPr/>
      </xdr:nvCxnSpPr>
      <xdr:spPr>
        <a:xfrm flipV="1">
          <a:off x="8750300" y="681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7" name="楕円 136"/>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140970</xdr:rowOff>
    </xdr:to>
    <xdr:cxnSp macro="">
      <xdr:nvCxnSpPr>
        <xdr:cNvPr id="138" name="直線コネクタ 137"/>
        <xdr:cNvCxnSpPr/>
      </xdr:nvCxnSpPr>
      <xdr:spPr>
        <a:xfrm>
          <a:off x="7861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9" name="楕円 138"/>
        <xdr:cNvSpPr/>
      </xdr:nvSpPr>
      <xdr:spPr>
        <a:xfrm>
          <a:off x="692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140970</xdr:rowOff>
    </xdr:from>
    <xdr:to>
      <xdr:col>41</xdr:col>
      <xdr:colOff>50800</xdr:colOff>
      <xdr:row>39</xdr:row>
      <xdr:rowOff>140970</xdr:rowOff>
    </xdr:to>
    <xdr:cxnSp macro="">
      <xdr:nvCxnSpPr>
        <xdr:cNvPr id="140" name="直線コネクタ 139"/>
        <xdr:cNvCxnSpPr/>
      </xdr:nvCxnSpPr>
      <xdr:spPr>
        <a:xfrm>
          <a:off x="6972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5"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11447</xdr:rowOff>
    </xdr:from>
    <xdr:ext cx="469744" cy="259045"/>
    <xdr:sp macro="" textlink="">
      <xdr:nvSpPr>
        <xdr:cNvPr id="146" name="n_2mainValue【図書館】&#10;一人当たり面積"/>
        <xdr:cNvSpPr txBox="1"/>
      </xdr:nvSpPr>
      <xdr:spPr>
        <a:xfrm>
          <a:off x="8515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11447</xdr:rowOff>
    </xdr:from>
    <xdr:ext cx="469744" cy="259045"/>
    <xdr:sp macro="" textlink="">
      <xdr:nvSpPr>
        <xdr:cNvPr id="147" name="n_3mainValue【図書館】&#10;一人当たり面積"/>
        <xdr:cNvSpPr txBox="1"/>
      </xdr:nvSpPr>
      <xdr:spPr>
        <a:xfrm>
          <a:off x="7626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11447</xdr:rowOff>
    </xdr:from>
    <xdr:ext cx="469744" cy="259045"/>
    <xdr:sp macro="" textlink="">
      <xdr:nvSpPr>
        <xdr:cNvPr id="148" name="n_4mainValue【図書館】&#10;一人当たり面積"/>
        <xdr:cNvSpPr txBox="1"/>
      </xdr:nvSpPr>
      <xdr:spPr>
        <a:xfrm>
          <a:off x="6737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87" name="楕円 186"/>
        <xdr:cNvSpPr/>
      </xdr:nvSpPr>
      <xdr:spPr>
        <a:xfrm>
          <a:off x="4584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29227</xdr:rowOff>
    </xdr:from>
    <xdr:ext cx="405111" cy="259045"/>
    <xdr:sp macro="" textlink="">
      <xdr:nvSpPr>
        <xdr:cNvPr id="188" name="【体育館・プール】&#10;有形固定資産減価償却率該当値テキスト"/>
        <xdr:cNvSpPr txBox="1"/>
      </xdr:nvSpPr>
      <xdr:spPr>
        <a:xfrm>
          <a:off x="4673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129794</xdr:rowOff>
    </xdr:from>
    <xdr:to>
      <xdr:col>20</xdr:col>
      <xdr:colOff>38100</xdr:colOff>
      <xdr:row>58</xdr:row>
      <xdr:rowOff>59944</xdr:rowOff>
    </xdr:to>
    <xdr:sp macro="" textlink="">
      <xdr:nvSpPr>
        <xdr:cNvPr id="189" name="楕円 188"/>
        <xdr:cNvSpPr/>
      </xdr:nvSpPr>
      <xdr:spPr>
        <a:xfrm>
          <a:off x="3746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xdr:rowOff>
    </xdr:from>
    <xdr:to>
      <xdr:col>24</xdr:col>
      <xdr:colOff>63500</xdr:colOff>
      <xdr:row>58</xdr:row>
      <xdr:rowOff>57150</xdr:rowOff>
    </xdr:to>
    <xdr:cxnSp macro="">
      <xdr:nvCxnSpPr>
        <xdr:cNvPr id="190" name="直線コネクタ 189"/>
        <xdr:cNvCxnSpPr/>
      </xdr:nvCxnSpPr>
      <xdr:spPr>
        <a:xfrm>
          <a:off x="3797300" y="99532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91" name="楕円 190"/>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80010</xdr:rowOff>
    </xdr:to>
    <xdr:cxnSp macro="">
      <xdr:nvCxnSpPr>
        <xdr:cNvPr id="192" name="直線コネクタ 191"/>
        <xdr:cNvCxnSpPr/>
      </xdr:nvCxnSpPr>
      <xdr:spPr>
        <a:xfrm flipV="1">
          <a:off x="2908300" y="995324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129794</xdr:rowOff>
    </xdr:from>
    <xdr:to>
      <xdr:col>10</xdr:col>
      <xdr:colOff>165100</xdr:colOff>
      <xdr:row>59</xdr:row>
      <xdr:rowOff>59944</xdr:rowOff>
    </xdr:to>
    <xdr:sp macro="" textlink="">
      <xdr:nvSpPr>
        <xdr:cNvPr id="193" name="楕円 192"/>
        <xdr:cNvSpPr/>
      </xdr:nvSpPr>
      <xdr:spPr>
        <a:xfrm>
          <a:off x="1968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59</xdr:row>
      <xdr:rowOff>9144</xdr:rowOff>
    </xdr:to>
    <xdr:cxnSp macro="">
      <xdr:nvCxnSpPr>
        <xdr:cNvPr id="194" name="直線コネクタ 193"/>
        <xdr:cNvCxnSpPr/>
      </xdr:nvCxnSpPr>
      <xdr:spPr>
        <a:xfrm flipV="1">
          <a:off x="2019300" y="1002411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68072</xdr:rowOff>
    </xdr:from>
    <xdr:to>
      <xdr:col>6</xdr:col>
      <xdr:colOff>38100</xdr:colOff>
      <xdr:row>58</xdr:row>
      <xdr:rowOff>169672</xdr:rowOff>
    </xdr:to>
    <xdr:sp macro="" textlink="">
      <xdr:nvSpPr>
        <xdr:cNvPr id="195" name="楕円 194"/>
        <xdr:cNvSpPr/>
      </xdr:nvSpPr>
      <xdr:spPr>
        <a:xfrm>
          <a:off x="1079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118872</xdr:rowOff>
    </xdr:from>
    <xdr:to>
      <xdr:col>10</xdr:col>
      <xdr:colOff>114300</xdr:colOff>
      <xdr:row>59</xdr:row>
      <xdr:rowOff>9144</xdr:rowOff>
    </xdr:to>
    <xdr:cxnSp macro="">
      <xdr:nvCxnSpPr>
        <xdr:cNvPr id="196" name="直線コネクタ 195"/>
        <xdr:cNvCxnSpPr/>
      </xdr:nvCxnSpPr>
      <xdr:spPr>
        <a:xfrm>
          <a:off x="1130300" y="1006297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200" name="n_4aveValue【体育館・プール】&#10;有形固定資産減価償却率"/>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76471</xdr:rowOff>
    </xdr:from>
    <xdr:ext cx="405111" cy="259045"/>
    <xdr:sp macro="" textlink="">
      <xdr:nvSpPr>
        <xdr:cNvPr id="201" name="n_1mainValue【体育館・プール】&#10;有形固定資産減価償却率"/>
        <xdr:cNvSpPr txBox="1"/>
      </xdr:nvSpPr>
      <xdr:spPr>
        <a:xfrm>
          <a:off x="3582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202" name="n_2mainValue【体育館・プー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51071</xdr:rowOff>
    </xdr:from>
    <xdr:ext cx="405111" cy="259045"/>
    <xdr:sp macro="" textlink="">
      <xdr:nvSpPr>
        <xdr:cNvPr id="203" name="n_3mainValue【体育館・プール】&#10;有形固定資産減価償却率"/>
        <xdr:cNvSpPr txBox="1"/>
      </xdr:nvSpPr>
      <xdr:spPr>
        <a:xfrm>
          <a:off x="1816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14749</xdr:rowOff>
    </xdr:from>
    <xdr:ext cx="405111" cy="259045"/>
    <xdr:sp macro="" textlink="">
      <xdr:nvSpPr>
        <xdr:cNvPr id="204" name="n_4mainValue【体育館・プール】&#10;有形固定資産減価償却率"/>
        <xdr:cNvSpPr txBox="1"/>
      </xdr:nvSpPr>
      <xdr:spPr>
        <a:xfrm>
          <a:off x="927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12065</xdr:rowOff>
    </xdr:from>
    <xdr:to>
      <xdr:col>55</xdr:col>
      <xdr:colOff>50800</xdr:colOff>
      <xdr:row>60</xdr:row>
      <xdr:rowOff>113665</xdr:rowOff>
    </xdr:to>
    <xdr:sp macro="" textlink="">
      <xdr:nvSpPr>
        <xdr:cNvPr id="244" name="楕円 243"/>
        <xdr:cNvSpPr/>
      </xdr:nvSpPr>
      <xdr:spPr>
        <a:xfrm>
          <a:off x="10426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34942</xdr:rowOff>
    </xdr:from>
    <xdr:ext cx="469744" cy="259045"/>
    <xdr:sp macro="" textlink="">
      <xdr:nvSpPr>
        <xdr:cNvPr id="245" name="【体育館・プール】&#10;一人当たり面積該当値テキスト"/>
        <xdr:cNvSpPr txBox="1"/>
      </xdr:nvSpPr>
      <xdr:spPr>
        <a:xfrm>
          <a:off x="10515600"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23495</xdr:rowOff>
    </xdr:from>
    <xdr:to>
      <xdr:col>50</xdr:col>
      <xdr:colOff>165100</xdr:colOff>
      <xdr:row>60</xdr:row>
      <xdr:rowOff>125095</xdr:rowOff>
    </xdr:to>
    <xdr:sp macro="" textlink="">
      <xdr:nvSpPr>
        <xdr:cNvPr id="246" name="楕円 245"/>
        <xdr:cNvSpPr/>
      </xdr:nvSpPr>
      <xdr:spPr>
        <a:xfrm>
          <a:off x="9588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62865</xdr:rowOff>
    </xdr:from>
    <xdr:to>
      <xdr:col>55</xdr:col>
      <xdr:colOff>0</xdr:colOff>
      <xdr:row>60</xdr:row>
      <xdr:rowOff>74295</xdr:rowOff>
    </xdr:to>
    <xdr:cxnSp macro="">
      <xdr:nvCxnSpPr>
        <xdr:cNvPr id="247" name="直線コネクタ 246"/>
        <xdr:cNvCxnSpPr/>
      </xdr:nvCxnSpPr>
      <xdr:spPr>
        <a:xfrm flipV="1">
          <a:off x="9639300" y="103498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48" name="楕円 247"/>
        <xdr:cNvSpPr/>
      </xdr:nvSpPr>
      <xdr:spPr>
        <a:xfrm>
          <a:off x="869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74295</xdr:rowOff>
    </xdr:from>
    <xdr:to>
      <xdr:col>50</xdr:col>
      <xdr:colOff>114300</xdr:colOff>
      <xdr:row>60</xdr:row>
      <xdr:rowOff>83820</xdr:rowOff>
    </xdr:to>
    <xdr:cxnSp macro="">
      <xdr:nvCxnSpPr>
        <xdr:cNvPr id="249" name="直線コネクタ 248"/>
        <xdr:cNvCxnSpPr/>
      </xdr:nvCxnSpPr>
      <xdr:spPr>
        <a:xfrm flipV="1">
          <a:off x="8750300" y="10361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42545</xdr:rowOff>
    </xdr:from>
    <xdr:to>
      <xdr:col>41</xdr:col>
      <xdr:colOff>101600</xdr:colOff>
      <xdr:row>60</xdr:row>
      <xdr:rowOff>144145</xdr:rowOff>
    </xdr:to>
    <xdr:sp macro="" textlink="">
      <xdr:nvSpPr>
        <xdr:cNvPr id="250" name="楕円 249"/>
        <xdr:cNvSpPr/>
      </xdr:nvSpPr>
      <xdr:spPr>
        <a:xfrm>
          <a:off x="781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83820</xdr:rowOff>
    </xdr:from>
    <xdr:to>
      <xdr:col>45</xdr:col>
      <xdr:colOff>177800</xdr:colOff>
      <xdr:row>60</xdr:row>
      <xdr:rowOff>93345</xdr:rowOff>
    </xdr:to>
    <xdr:cxnSp macro="">
      <xdr:nvCxnSpPr>
        <xdr:cNvPr id="251" name="直線コネクタ 250"/>
        <xdr:cNvCxnSpPr/>
      </xdr:nvCxnSpPr>
      <xdr:spPr>
        <a:xfrm flipV="1">
          <a:off x="7861300" y="103708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109220</xdr:rowOff>
    </xdr:from>
    <xdr:to>
      <xdr:col>36</xdr:col>
      <xdr:colOff>165100</xdr:colOff>
      <xdr:row>60</xdr:row>
      <xdr:rowOff>39370</xdr:rowOff>
    </xdr:to>
    <xdr:sp macro="" textlink="">
      <xdr:nvSpPr>
        <xdr:cNvPr id="252" name="楕円 251"/>
        <xdr:cNvSpPr/>
      </xdr:nvSpPr>
      <xdr:spPr>
        <a:xfrm>
          <a:off x="692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160020</xdr:rowOff>
    </xdr:from>
    <xdr:to>
      <xdr:col>41</xdr:col>
      <xdr:colOff>50800</xdr:colOff>
      <xdr:row>60</xdr:row>
      <xdr:rowOff>93345</xdr:rowOff>
    </xdr:to>
    <xdr:cxnSp macro="">
      <xdr:nvCxnSpPr>
        <xdr:cNvPr id="253" name="直線コネクタ 252"/>
        <xdr:cNvCxnSpPr/>
      </xdr:nvCxnSpPr>
      <xdr:spPr>
        <a:xfrm>
          <a:off x="6972300" y="1027557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54" name="n_1aveValue【体育館・プール】&#10;一人当たり面積"/>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55" name="n_2aveValue【体育館・プール】&#10;一人当たり面積"/>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56"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120032</xdr:rowOff>
    </xdr:from>
    <xdr:ext cx="469744" cy="259045"/>
    <xdr:sp macro="" textlink="">
      <xdr:nvSpPr>
        <xdr:cNvPr id="257" name="n_4aveValue【体育館・プール】&#10;一人当たり面積"/>
        <xdr:cNvSpPr txBox="1"/>
      </xdr:nvSpPr>
      <xdr:spPr>
        <a:xfrm>
          <a:off x="6737427" y="105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141622</xdr:rowOff>
    </xdr:from>
    <xdr:ext cx="469744" cy="259045"/>
    <xdr:sp macro="" textlink="">
      <xdr:nvSpPr>
        <xdr:cNvPr id="258" name="n_1mainValue【体育館・プール】&#10;一人当たり面積"/>
        <xdr:cNvSpPr txBox="1"/>
      </xdr:nvSpPr>
      <xdr:spPr>
        <a:xfrm>
          <a:off x="93917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59" name="n_2main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160672</xdr:rowOff>
    </xdr:from>
    <xdr:ext cx="469744" cy="259045"/>
    <xdr:sp macro="" textlink="">
      <xdr:nvSpPr>
        <xdr:cNvPr id="260" name="n_3mainValue【体育館・プール】&#10;一人当たり面積"/>
        <xdr:cNvSpPr txBox="1"/>
      </xdr:nvSpPr>
      <xdr:spPr>
        <a:xfrm>
          <a:off x="7626427"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55897</xdr:rowOff>
    </xdr:from>
    <xdr:ext cx="469744" cy="259045"/>
    <xdr:sp macro="" textlink="">
      <xdr:nvSpPr>
        <xdr:cNvPr id="261" name="n_4mainValue【体育館・プール】&#10;一人当たり面積"/>
        <xdr:cNvSpPr txBox="1"/>
      </xdr:nvSpPr>
      <xdr:spPr>
        <a:xfrm>
          <a:off x="67374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89"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92456</xdr:rowOff>
    </xdr:from>
    <xdr:to>
      <xdr:col>24</xdr:col>
      <xdr:colOff>114300</xdr:colOff>
      <xdr:row>82</xdr:row>
      <xdr:rowOff>22606</xdr:rowOff>
    </xdr:to>
    <xdr:sp macro="" textlink="">
      <xdr:nvSpPr>
        <xdr:cNvPr id="300" name="楕円 299"/>
        <xdr:cNvSpPr/>
      </xdr:nvSpPr>
      <xdr:spPr>
        <a:xfrm>
          <a:off x="45847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70883</xdr:rowOff>
    </xdr:from>
    <xdr:ext cx="405111" cy="259045"/>
    <xdr:sp macro="" textlink="">
      <xdr:nvSpPr>
        <xdr:cNvPr id="301" name="【福祉施設】&#10;有形固定資産減価償却率該当値テキスト"/>
        <xdr:cNvSpPr txBox="1"/>
      </xdr:nvSpPr>
      <xdr:spPr>
        <a:xfrm>
          <a:off x="4673600"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60452</xdr:rowOff>
    </xdr:from>
    <xdr:to>
      <xdr:col>20</xdr:col>
      <xdr:colOff>38100</xdr:colOff>
      <xdr:row>81</xdr:row>
      <xdr:rowOff>162052</xdr:rowOff>
    </xdr:to>
    <xdr:sp macro="" textlink="">
      <xdr:nvSpPr>
        <xdr:cNvPr id="302" name="楕円 301"/>
        <xdr:cNvSpPr/>
      </xdr:nvSpPr>
      <xdr:spPr>
        <a:xfrm>
          <a:off x="3746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111252</xdr:rowOff>
    </xdr:from>
    <xdr:to>
      <xdr:col>24</xdr:col>
      <xdr:colOff>63500</xdr:colOff>
      <xdr:row>81</xdr:row>
      <xdr:rowOff>143256</xdr:rowOff>
    </xdr:to>
    <xdr:cxnSp macro="">
      <xdr:nvCxnSpPr>
        <xdr:cNvPr id="303" name="直線コネクタ 302"/>
        <xdr:cNvCxnSpPr/>
      </xdr:nvCxnSpPr>
      <xdr:spPr>
        <a:xfrm>
          <a:off x="3797300" y="139987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30735</xdr:rowOff>
    </xdr:from>
    <xdr:to>
      <xdr:col>15</xdr:col>
      <xdr:colOff>101600</xdr:colOff>
      <xdr:row>81</xdr:row>
      <xdr:rowOff>132335</xdr:rowOff>
    </xdr:to>
    <xdr:sp macro="" textlink="">
      <xdr:nvSpPr>
        <xdr:cNvPr id="304" name="楕円 303"/>
        <xdr:cNvSpPr/>
      </xdr:nvSpPr>
      <xdr:spPr>
        <a:xfrm>
          <a:off x="2857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81535</xdr:rowOff>
    </xdr:from>
    <xdr:to>
      <xdr:col>19</xdr:col>
      <xdr:colOff>177800</xdr:colOff>
      <xdr:row>81</xdr:row>
      <xdr:rowOff>111252</xdr:rowOff>
    </xdr:to>
    <xdr:cxnSp macro="">
      <xdr:nvCxnSpPr>
        <xdr:cNvPr id="305" name="直線コネクタ 304"/>
        <xdr:cNvCxnSpPr/>
      </xdr:nvCxnSpPr>
      <xdr:spPr>
        <a:xfrm>
          <a:off x="2908300" y="1396898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6" name="楕円 305"/>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81535</xdr:rowOff>
    </xdr:to>
    <xdr:cxnSp macro="">
      <xdr:nvCxnSpPr>
        <xdr:cNvPr id="307" name="直線コネクタ 306"/>
        <xdr:cNvCxnSpPr/>
      </xdr:nvCxnSpPr>
      <xdr:spPr>
        <a:xfrm>
          <a:off x="2019300" y="139369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156463</xdr:rowOff>
    </xdr:from>
    <xdr:to>
      <xdr:col>6</xdr:col>
      <xdr:colOff>38100</xdr:colOff>
      <xdr:row>81</xdr:row>
      <xdr:rowOff>86613</xdr:rowOff>
    </xdr:to>
    <xdr:sp macro="" textlink="">
      <xdr:nvSpPr>
        <xdr:cNvPr id="308" name="楕円 307"/>
        <xdr:cNvSpPr/>
      </xdr:nvSpPr>
      <xdr:spPr>
        <a:xfrm>
          <a:off x="1079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35813</xdr:rowOff>
    </xdr:from>
    <xdr:to>
      <xdr:col>10</xdr:col>
      <xdr:colOff>114300</xdr:colOff>
      <xdr:row>81</xdr:row>
      <xdr:rowOff>49530</xdr:rowOff>
    </xdr:to>
    <xdr:cxnSp macro="">
      <xdr:nvCxnSpPr>
        <xdr:cNvPr id="309" name="直線コネクタ 308"/>
        <xdr:cNvCxnSpPr/>
      </xdr:nvCxnSpPr>
      <xdr:spPr>
        <a:xfrm>
          <a:off x="1130300" y="139232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153179</xdr:rowOff>
    </xdr:from>
    <xdr:ext cx="405111" cy="259045"/>
    <xdr:sp macro="" textlink="">
      <xdr:nvSpPr>
        <xdr:cNvPr id="314" name="n_1mainValue【福祉施設】&#10;有形固定資産減価償却率"/>
        <xdr:cNvSpPr txBox="1"/>
      </xdr:nvSpPr>
      <xdr:spPr>
        <a:xfrm>
          <a:off x="35820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123462</xdr:rowOff>
    </xdr:from>
    <xdr:ext cx="405111" cy="259045"/>
    <xdr:sp macro="" textlink="">
      <xdr:nvSpPr>
        <xdr:cNvPr id="315" name="n_2mainValue【福祉施設】&#10;有形固定資産減価償却率"/>
        <xdr:cNvSpPr txBox="1"/>
      </xdr:nvSpPr>
      <xdr:spPr>
        <a:xfrm>
          <a:off x="2705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6" name="n_3mainValue【福祉施設】&#10;有形固定資産減価償却率"/>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77740</xdr:rowOff>
    </xdr:from>
    <xdr:ext cx="405111" cy="259045"/>
    <xdr:sp macro="" textlink="">
      <xdr:nvSpPr>
        <xdr:cNvPr id="317" name="n_4mainValue【福祉施設】&#10;有形固定資産減価償却率"/>
        <xdr:cNvSpPr txBox="1"/>
      </xdr:nvSpPr>
      <xdr:spPr>
        <a:xfrm>
          <a:off x="927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46"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57" name="楕円 356"/>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358" name="【福祉施設】&#10;一人当たり面積該当値テキスト"/>
        <xdr:cNvSpPr txBox="1"/>
      </xdr:nvSpPr>
      <xdr:spPr>
        <a:xfrm>
          <a:off x="10515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59" name="楕円 358"/>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86</xdr:row>
      <xdr:rowOff>0</xdr:rowOff>
    </xdr:to>
    <xdr:cxnSp macro="">
      <xdr:nvCxnSpPr>
        <xdr:cNvPr id="360" name="直線コネクタ 359"/>
        <xdr:cNvCxnSpPr/>
      </xdr:nvCxnSpPr>
      <xdr:spPr>
        <a:xfrm flipV="1">
          <a:off x="9639300" y="14740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61" name="楕円 360"/>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0</xdr:rowOff>
    </xdr:to>
    <xdr:cxnSp macro="">
      <xdr:nvCxnSpPr>
        <xdr:cNvPr id="362" name="直線コネクタ 361"/>
        <xdr:cNvCxnSpPr/>
      </xdr:nvCxnSpPr>
      <xdr:spPr>
        <a:xfrm>
          <a:off x="8750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63" name="楕円 362"/>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3811</xdr:rowOff>
    </xdr:to>
    <xdr:cxnSp macro="">
      <xdr:nvCxnSpPr>
        <xdr:cNvPr id="364" name="直線コネクタ 363"/>
        <xdr:cNvCxnSpPr/>
      </xdr:nvCxnSpPr>
      <xdr:spPr>
        <a:xfrm flipV="1">
          <a:off x="7861300" y="14744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101600</xdr:rowOff>
    </xdr:from>
    <xdr:to>
      <xdr:col>36</xdr:col>
      <xdr:colOff>165100</xdr:colOff>
      <xdr:row>86</xdr:row>
      <xdr:rowOff>31750</xdr:rowOff>
    </xdr:to>
    <xdr:sp macro="" textlink="">
      <xdr:nvSpPr>
        <xdr:cNvPr id="365" name="楕円 364"/>
        <xdr:cNvSpPr/>
      </xdr:nvSpPr>
      <xdr:spPr>
        <a:xfrm>
          <a:off x="6921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86</xdr:row>
      <xdr:rowOff>3811</xdr:rowOff>
    </xdr:to>
    <xdr:cxnSp macro="">
      <xdr:nvCxnSpPr>
        <xdr:cNvPr id="366" name="直線コネクタ 365"/>
        <xdr:cNvCxnSpPr/>
      </xdr:nvCxnSpPr>
      <xdr:spPr>
        <a:xfrm>
          <a:off x="6972300" y="14725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371"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72" name="n_2mainValue【福祉施設】&#10;一人当たり面積"/>
        <xdr:cNvSpPr txBox="1"/>
      </xdr:nvSpPr>
      <xdr:spPr>
        <a:xfrm>
          <a:off x="8515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3"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22877</xdr:rowOff>
    </xdr:from>
    <xdr:ext cx="469744" cy="259045"/>
    <xdr:sp macro="" textlink="">
      <xdr:nvSpPr>
        <xdr:cNvPr id="374" name="n_4mainValue【福祉施設】&#10;一人当たり面積"/>
        <xdr:cNvSpPr txBox="1"/>
      </xdr:nvSpPr>
      <xdr:spPr>
        <a:xfrm>
          <a:off x="6737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402"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413" name="楕円 412"/>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26688</xdr:rowOff>
    </xdr:from>
    <xdr:ext cx="405111" cy="259045"/>
    <xdr:sp macro="" textlink="">
      <xdr:nvSpPr>
        <xdr:cNvPr id="414" name="【市民会館】&#10;有形固定資産減価償却率該当値テキスト"/>
        <xdr:cNvSpPr txBox="1"/>
      </xdr:nvSpPr>
      <xdr:spPr>
        <a:xfrm>
          <a:off x="4673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146558</xdr:rowOff>
    </xdr:from>
    <xdr:to>
      <xdr:col>20</xdr:col>
      <xdr:colOff>38100</xdr:colOff>
      <xdr:row>106</xdr:row>
      <xdr:rowOff>76708</xdr:rowOff>
    </xdr:to>
    <xdr:sp macro="" textlink="">
      <xdr:nvSpPr>
        <xdr:cNvPr id="415" name="楕円 414"/>
        <xdr:cNvSpPr/>
      </xdr:nvSpPr>
      <xdr:spPr>
        <a:xfrm>
          <a:off x="3746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25908</xdr:rowOff>
    </xdr:from>
    <xdr:to>
      <xdr:col>24</xdr:col>
      <xdr:colOff>63500</xdr:colOff>
      <xdr:row>106</xdr:row>
      <xdr:rowOff>99061</xdr:rowOff>
    </xdr:to>
    <xdr:cxnSp macro="">
      <xdr:nvCxnSpPr>
        <xdr:cNvPr id="416" name="直線コネクタ 415"/>
        <xdr:cNvCxnSpPr/>
      </xdr:nvCxnSpPr>
      <xdr:spPr>
        <a:xfrm>
          <a:off x="3797300" y="1819960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80263</xdr:rowOff>
    </xdr:from>
    <xdr:to>
      <xdr:col>15</xdr:col>
      <xdr:colOff>101600</xdr:colOff>
      <xdr:row>106</xdr:row>
      <xdr:rowOff>10413</xdr:rowOff>
    </xdr:to>
    <xdr:sp macro="" textlink="">
      <xdr:nvSpPr>
        <xdr:cNvPr id="417" name="楕円 416"/>
        <xdr:cNvSpPr/>
      </xdr:nvSpPr>
      <xdr:spPr>
        <a:xfrm>
          <a:off x="2857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131063</xdr:rowOff>
    </xdr:from>
    <xdr:to>
      <xdr:col>19</xdr:col>
      <xdr:colOff>177800</xdr:colOff>
      <xdr:row>106</xdr:row>
      <xdr:rowOff>25908</xdr:rowOff>
    </xdr:to>
    <xdr:cxnSp macro="">
      <xdr:nvCxnSpPr>
        <xdr:cNvPr id="418" name="直線コネクタ 417"/>
        <xdr:cNvCxnSpPr/>
      </xdr:nvCxnSpPr>
      <xdr:spPr>
        <a:xfrm>
          <a:off x="2908300" y="18133313"/>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141987</xdr:rowOff>
    </xdr:from>
    <xdr:to>
      <xdr:col>10</xdr:col>
      <xdr:colOff>165100</xdr:colOff>
      <xdr:row>105</xdr:row>
      <xdr:rowOff>72137</xdr:rowOff>
    </xdr:to>
    <xdr:sp macro="" textlink="">
      <xdr:nvSpPr>
        <xdr:cNvPr id="419" name="楕円 418"/>
        <xdr:cNvSpPr/>
      </xdr:nvSpPr>
      <xdr:spPr>
        <a:xfrm>
          <a:off x="1968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21337</xdr:rowOff>
    </xdr:from>
    <xdr:to>
      <xdr:col>15</xdr:col>
      <xdr:colOff>50800</xdr:colOff>
      <xdr:row>105</xdr:row>
      <xdr:rowOff>131063</xdr:rowOff>
    </xdr:to>
    <xdr:cxnSp macro="">
      <xdr:nvCxnSpPr>
        <xdr:cNvPr id="420" name="直線コネクタ 419"/>
        <xdr:cNvCxnSpPr/>
      </xdr:nvCxnSpPr>
      <xdr:spPr>
        <a:xfrm>
          <a:off x="2019300" y="1802358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157987</xdr:rowOff>
    </xdr:from>
    <xdr:to>
      <xdr:col>6</xdr:col>
      <xdr:colOff>38100</xdr:colOff>
      <xdr:row>105</xdr:row>
      <xdr:rowOff>88137</xdr:rowOff>
    </xdr:to>
    <xdr:sp macro="" textlink="">
      <xdr:nvSpPr>
        <xdr:cNvPr id="421" name="楕円 420"/>
        <xdr:cNvSpPr/>
      </xdr:nvSpPr>
      <xdr:spPr>
        <a:xfrm>
          <a:off x="1079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21337</xdr:rowOff>
    </xdr:from>
    <xdr:to>
      <xdr:col>10</xdr:col>
      <xdr:colOff>114300</xdr:colOff>
      <xdr:row>105</xdr:row>
      <xdr:rowOff>37337</xdr:rowOff>
    </xdr:to>
    <xdr:cxnSp macro="">
      <xdr:nvCxnSpPr>
        <xdr:cNvPr id="422" name="直線コネクタ 421"/>
        <xdr:cNvCxnSpPr/>
      </xdr:nvCxnSpPr>
      <xdr:spPr>
        <a:xfrm flipV="1">
          <a:off x="1130300" y="1802358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3"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24"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25"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26"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67835</xdr:rowOff>
    </xdr:from>
    <xdr:ext cx="405111" cy="259045"/>
    <xdr:sp macro="" textlink="">
      <xdr:nvSpPr>
        <xdr:cNvPr id="427" name="n_1mainValue【市民会館】&#10;有形固定資産減価償却率"/>
        <xdr:cNvSpPr txBox="1"/>
      </xdr:nvSpPr>
      <xdr:spPr>
        <a:xfrm>
          <a:off x="35820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1540</xdr:rowOff>
    </xdr:from>
    <xdr:ext cx="405111" cy="259045"/>
    <xdr:sp macro="" textlink="">
      <xdr:nvSpPr>
        <xdr:cNvPr id="428" name="n_2mainValue【市民会館】&#10;有形固定資産減価償却率"/>
        <xdr:cNvSpPr txBox="1"/>
      </xdr:nvSpPr>
      <xdr:spPr>
        <a:xfrm>
          <a:off x="2705744" y="1817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63264</xdr:rowOff>
    </xdr:from>
    <xdr:ext cx="405111" cy="259045"/>
    <xdr:sp macro="" textlink="">
      <xdr:nvSpPr>
        <xdr:cNvPr id="429" name="n_3mainValue【市民会館】&#10;有形固定資産減価償却率"/>
        <xdr:cNvSpPr txBox="1"/>
      </xdr:nvSpPr>
      <xdr:spPr>
        <a:xfrm>
          <a:off x="1816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79264</xdr:rowOff>
    </xdr:from>
    <xdr:ext cx="405111" cy="259045"/>
    <xdr:sp macro="" textlink="">
      <xdr:nvSpPr>
        <xdr:cNvPr id="430" name="n_4mainValue【市民会館】&#10;有形固定資産減価償却率"/>
        <xdr:cNvSpPr txBox="1"/>
      </xdr:nvSpPr>
      <xdr:spPr>
        <a:xfrm>
          <a:off x="927744"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9"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170180</xdr:rowOff>
    </xdr:from>
    <xdr:to>
      <xdr:col>55</xdr:col>
      <xdr:colOff>50800</xdr:colOff>
      <xdr:row>103</xdr:row>
      <xdr:rowOff>100330</xdr:rowOff>
    </xdr:to>
    <xdr:sp macro="" textlink="">
      <xdr:nvSpPr>
        <xdr:cNvPr id="470" name="楕円 469"/>
        <xdr:cNvSpPr/>
      </xdr:nvSpPr>
      <xdr:spPr>
        <a:xfrm>
          <a:off x="10426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21607</xdr:rowOff>
    </xdr:from>
    <xdr:ext cx="469744" cy="259045"/>
    <xdr:sp macro="" textlink="">
      <xdr:nvSpPr>
        <xdr:cNvPr id="471" name="【市民会館】&#10;一人当たり面積該当値テキスト"/>
        <xdr:cNvSpPr txBox="1"/>
      </xdr:nvSpPr>
      <xdr:spPr>
        <a:xfrm>
          <a:off x="10515600"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472" name="楕円 471"/>
        <xdr:cNvSpPr/>
      </xdr:nvSpPr>
      <xdr:spPr>
        <a:xfrm>
          <a:off x="958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49530</xdr:rowOff>
    </xdr:from>
    <xdr:to>
      <xdr:col>55</xdr:col>
      <xdr:colOff>0</xdr:colOff>
      <xdr:row>103</xdr:row>
      <xdr:rowOff>64770</xdr:rowOff>
    </xdr:to>
    <xdr:cxnSp macro="">
      <xdr:nvCxnSpPr>
        <xdr:cNvPr id="473" name="直線コネクタ 472"/>
        <xdr:cNvCxnSpPr/>
      </xdr:nvCxnSpPr>
      <xdr:spPr>
        <a:xfrm flipV="1">
          <a:off x="9639300" y="17708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29211</xdr:rowOff>
    </xdr:from>
    <xdr:to>
      <xdr:col>46</xdr:col>
      <xdr:colOff>38100</xdr:colOff>
      <xdr:row>103</xdr:row>
      <xdr:rowOff>130811</xdr:rowOff>
    </xdr:to>
    <xdr:sp macro="" textlink="">
      <xdr:nvSpPr>
        <xdr:cNvPr id="474" name="楕円 473"/>
        <xdr:cNvSpPr/>
      </xdr:nvSpPr>
      <xdr:spPr>
        <a:xfrm>
          <a:off x="8699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64770</xdr:rowOff>
    </xdr:from>
    <xdr:to>
      <xdr:col>50</xdr:col>
      <xdr:colOff>114300</xdr:colOff>
      <xdr:row>103</xdr:row>
      <xdr:rowOff>80011</xdr:rowOff>
    </xdr:to>
    <xdr:cxnSp macro="">
      <xdr:nvCxnSpPr>
        <xdr:cNvPr id="475" name="直線コネクタ 474"/>
        <xdr:cNvCxnSpPr/>
      </xdr:nvCxnSpPr>
      <xdr:spPr>
        <a:xfrm flipV="1">
          <a:off x="8750300" y="17724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40639</xdr:rowOff>
    </xdr:from>
    <xdr:to>
      <xdr:col>41</xdr:col>
      <xdr:colOff>101600</xdr:colOff>
      <xdr:row>103</xdr:row>
      <xdr:rowOff>142239</xdr:rowOff>
    </xdr:to>
    <xdr:sp macro="" textlink="">
      <xdr:nvSpPr>
        <xdr:cNvPr id="476" name="楕円 475"/>
        <xdr:cNvSpPr/>
      </xdr:nvSpPr>
      <xdr:spPr>
        <a:xfrm>
          <a:off x="7810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80011</xdr:rowOff>
    </xdr:from>
    <xdr:to>
      <xdr:col>45</xdr:col>
      <xdr:colOff>177800</xdr:colOff>
      <xdr:row>103</xdr:row>
      <xdr:rowOff>91439</xdr:rowOff>
    </xdr:to>
    <xdr:cxnSp macro="">
      <xdr:nvCxnSpPr>
        <xdr:cNvPr id="477" name="直線コネクタ 476"/>
        <xdr:cNvCxnSpPr/>
      </xdr:nvCxnSpPr>
      <xdr:spPr>
        <a:xfrm flipV="1">
          <a:off x="7861300" y="17739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158750</xdr:rowOff>
    </xdr:from>
    <xdr:to>
      <xdr:col>36</xdr:col>
      <xdr:colOff>165100</xdr:colOff>
      <xdr:row>100</xdr:row>
      <xdr:rowOff>88900</xdr:rowOff>
    </xdr:to>
    <xdr:sp macro="" textlink="">
      <xdr:nvSpPr>
        <xdr:cNvPr id="478" name="楕円 477"/>
        <xdr:cNvSpPr/>
      </xdr:nvSpPr>
      <xdr:spPr>
        <a:xfrm>
          <a:off x="6921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38100</xdr:rowOff>
    </xdr:from>
    <xdr:to>
      <xdr:col>41</xdr:col>
      <xdr:colOff>50800</xdr:colOff>
      <xdr:row>103</xdr:row>
      <xdr:rowOff>91439</xdr:rowOff>
    </xdr:to>
    <xdr:cxnSp macro="">
      <xdr:nvCxnSpPr>
        <xdr:cNvPr id="479" name="直線コネクタ 478"/>
        <xdr:cNvCxnSpPr/>
      </xdr:nvCxnSpPr>
      <xdr:spPr>
        <a:xfrm>
          <a:off x="6972300" y="17183100"/>
          <a:ext cx="889000" cy="5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0"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1"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2" name="n_3aveValue【市民会館】&#10;一人当たり面積"/>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83" name="n_4aveValue【市民会館】&#10;一人当たり面積"/>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132097</xdr:rowOff>
    </xdr:from>
    <xdr:ext cx="469744" cy="259045"/>
    <xdr:sp macro="" textlink="">
      <xdr:nvSpPr>
        <xdr:cNvPr id="484" name="n_1mainValue【市民会館】&#10;一人当たり面積"/>
        <xdr:cNvSpPr txBox="1"/>
      </xdr:nvSpPr>
      <xdr:spPr>
        <a:xfrm>
          <a:off x="9391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147338</xdr:rowOff>
    </xdr:from>
    <xdr:ext cx="469744" cy="259045"/>
    <xdr:sp macro="" textlink="">
      <xdr:nvSpPr>
        <xdr:cNvPr id="485" name="n_2mainValue【市民会館】&#10;一人当たり面積"/>
        <xdr:cNvSpPr txBox="1"/>
      </xdr:nvSpPr>
      <xdr:spPr>
        <a:xfrm>
          <a:off x="85154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158766</xdr:rowOff>
    </xdr:from>
    <xdr:ext cx="469744" cy="259045"/>
    <xdr:sp macro="" textlink="">
      <xdr:nvSpPr>
        <xdr:cNvPr id="486" name="n_3mainValue【市民会館】&#10;一人当たり面積"/>
        <xdr:cNvSpPr txBox="1"/>
      </xdr:nvSpPr>
      <xdr:spPr>
        <a:xfrm>
          <a:off x="76264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105427</xdr:rowOff>
    </xdr:from>
    <xdr:ext cx="469744" cy="259045"/>
    <xdr:sp macro="" textlink="">
      <xdr:nvSpPr>
        <xdr:cNvPr id="487" name="n_4mainValue【市民会館】&#10;一人当たり面積"/>
        <xdr:cNvSpPr txBox="1"/>
      </xdr:nvSpPr>
      <xdr:spPr>
        <a:xfrm>
          <a:off x="6737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2" name="直線コネクタ 511"/>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4" name="直線コネクタ 51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5"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6" name="直線コネクタ 515"/>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517"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528" name="楕円 527"/>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529" name="【一般廃棄物処理施設】&#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530" name="楕円 529"/>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123825</xdr:rowOff>
    </xdr:to>
    <xdr:cxnSp macro="">
      <xdr:nvCxnSpPr>
        <xdr:cNvPr id="531" name="直線コネクタ 530"/>
        <xdr:cNvCxnSpPr/>
      </xdr:nvCxnSpPr>
      <xdr:spPr>
        <a:xfrm>
          <a:off x="15481300" y="66027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xdr:rowOff>
    </xdr:from>
    <xdr:to>
      <xdr:col>76</xdr:col>
      <xdr:colOff>165100</xdr:colOff>
      <xdr:row>38</xdr:row>
      <xdr:rowOff>102235</xdr:rowOff>
    </xdr:to>
    <xdr:sp macro="" textlink="">
      <xdr:nvSpPr>
        <xdr:cNvPr id="532" name="楕円 531"/>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87630</xdr:rowOff>
    </xdr:to>
    <xdr:cxnSp macro="">
      <xdr:nvCxnSpPr>
        <xdr:cNvPr id="533" name="直線コネクタ 532"/>
        <xdr:cNvCxnSpPr/>
      </xdr:nvCxnSpPr>
      <xdr:spPr>
        <a:xfrm>
          <a:off x="14592300" y="6566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xdr:rowOff>
    </xdr:from>
    <xdr:to>
      <xdr:col>72</xdr:col>
      <xdr:colOff>38100</xdr:colOff>
      <xdr:row>38</xdr:row>
      <xdr:rowOff>109855</xdr:rowOff>
    </xdr:to>
    <xdr:sp macro="" textlink="">
      <xdr:nvSpPr>
        <xdr:cNvPr id="534" name="楕円 533"/>
        <xdr:cNvSpPr/>
      </xdr:nvSpPr>
      <xdr:spPr>
        <a:xfrm>
          <a:off x="1365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59055</xdr:rowOff>
    </xdr:to>
    <xdr:cxnSp macro="">
      <xdr:nvCxnSpPr>
        <xdr:cNvPr id="535" name="直線コネクタ 534"/>
        <xdr:cNvCxnSpPr/>
      </xdr:nvCxnSpPr>
      <xdr:spPr>
        <a:xfrm flipV="1">
          <a:off x="13703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536"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37"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38"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39"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540" name="n_1mainValue【一般廃棄物処理施設】&#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541" name="n_2mainValue【一般廃棄物処理施設】&#10;有形固定資産減価償却率"/>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542" name="n_3mainValue【一般廃棄物処理施設】&#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66" name="直線コネクタ 565"/>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67"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68" name="直線コネクタ 567"/>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69"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0" name="直線コネクタ 569"/>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71"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2" name="フローチャート: 判断 571"/>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3" name="フローチャート: 判断 572"/>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4" name="フローチャート: 判断 573"/>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75" name="フローチャート: 判断 574"/>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76" name="フローチャート: 判断 575"/>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110798</xdr:rowOff>
    </xdr:from>
    <xdr:to>
      <xdr:col>116</xdr:col>
      <xdr:colOff>114300</xdr:colOff>
      <xdr:row>36</xdr:row>
      <xdr:rowOff>40948</xdr:rowOff>
    </xdr:to>
    <xdr:sp macro="" textlink="">
      <xdr:nvSpPr>
        <xdr:cNvPr id="582" name="楕円 581"/>
        <xdr:cNvSpPr/>
      </xdr:nvSpPr>
      <xdr:spPr>
        <a:xfrm>
          <a:off x="22110700" y="61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133675</xdr:rowOff>
    </xdr:from>
    <xdr:ext cx="599010" cy="259045"/>
    <xdr:sp macro="" textlink="">
      <xdr:nvSpPr>
        <xdr:cNvPr id="583" name="【一般廃棄物処理施設】&#10;一人当たり有形固定資産（償却資産）額該当値テキスト"/>
        <xdr:cNvSpPr txBox="1"/>
      </xdr:nvSpPr>
      <xdr:spPr>
        <a:xfrm>
          <a:off x="22199600" y="596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128727</xdr:rowOff>
    </xdr:from>
    <xdr:to>
      <xdr:col>112</xdr:col>
      <xdr:colOff>38100</xdr:colOff>
      <xdr:row>36</xdr:row>
      <xdr:rowOff>58877</xdr:rowOff>
    </xdr:to>
    <xdr:sp macro="" textlink="">
      <xdr:nvSpPr>
        <xdr:cNvPr id="584" name="楕円 583"/>
        <xdr:cNvSpPr/>
      </xdr:nvSpPr>
      <xdr:spPr>
        <a:xfrm>
          <a:off x="21272500" y="61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161598</xdr:rowOff>
    </xdr:from>
    <xdr:to>
      <xdr:col>116</xdr:col>
      <xdr:colOff>63500</xdr:colOff>
      <xdr:row>36</xdr:row>
      <xdr:rowOff>8077</xdr:rowOff>
    </xdr:to>
    <xdr:cxnSp macro="">
      <xdr:nvCxnSpPr>
        <xdr:cNvPr id="585" name="直線コネクタ 584"/>
        <xdr:cNvCxnSpPr/>
      </xdr:nvCxnSpPr>
      <xdr:spPr>
        <a:xfrm flipV="1">
          <a:off x="21323300" y="6162348"/>
          <a:ext cx="8382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151244</xdr:rowOff>
    </xdr:from>
    <xdr:to>
      <xdr:col>107</xdr:col>
      <xdr:colOff>101600</xdr:colOff>
      <xdr:row>36</xdr:row>
      <xdr:rowOff>81394</xdr:rowOff>
    </xdr:to>
    <xdr:sp macro="" textlink="">
      <xdr:nvSpPr>
        <xdr:cNvPr id="586" name="楕円 585"/>
        <xdr:cNvSpPr/>
      </xdr:nvSpPr>
      <xdr:spPr>
        <a:xfrm>
          <a:off x="20383500" y="61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8077</xdr:rowOff>
    </xdr:from>
    <xdr:to>
      <xdr:col>111</xdr:col>
      <xdr:colOff>177800</xdr:colOff>
      <xdr:row>36</xdr:row>
      <xdr:rowOff>30594</xdr:rowOff>
    </xdr:to>
    <xdr:cxnSp macro="">
      <xdr:nvCxnSpPr>
        <xdr:cNvPr id="587" name="直線コネクタ 586"/>
        <xdr:cNvCxnSpPr/>
      </xdr:nvCxnSpPr>
      <xdr:spPr>
        <a:xfrm flipV="1">
          <a:off x="20434300" y="6180277"/>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23525</xdr:rowOff>
    </xdr:from>
    <xdr:to>
      <xdr:col>102</xdr:col>
      <xdr:colOff>165100</xdr:colOff>
      <xdr:row>36</xdr:row>
      <xdr:rowOff>125125</xdr:rowOff>
    </xdr:to>
    <xdr:sp macro="" textlink="">
      <xdr:nvSpPr>
        <xdr:cNvPr id="588" name="楕円 587"/>
        <xdr:cNvSpPr/>
      </xdr:nvSpPr>
      <xdr:spPr>
        <a:xfrm>
          <a:off x="19494500" y="61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30594</xdr:rowOff>
    </xdr:from>
    <xdr:to>
      <xdr:col>107</xdr:col>
      <xdr:colOff>50800</xdr:colOff>
      <xdr:row>36</xdr:row>
      <xdr:rowOff>74325</xdr:rowOff>
    </xdr:to>
    <xdr:cxnSp macro="">
      <xdr:nvCxnSpPr>
        <xdr:cNvPr id="589" name="直線コネクタ 588"/>
        <xdr:cNvCxnSpPr/>
      </xdr:nvCxnSpPr>
      <xdr:spPr>
        <a:xfrm flipV="1">
          <a:off x="19545300" y="6202794"/>
          <a:ext cx="889000" cy="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590" name="n_1aveValue【一般廃棄物処理施設】&#10;一人当たり有形固定資産（償却資産）額"/>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591" name="n_2aveValue【一般廃棄物処理施設】&#10;一人当たり有形固定資産（償却資産）額"/>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592" name="n_3aveValue【一般廃棄物処理施設】&#10;一人当たり有形固定資産（償却資産）額"/>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93"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75404</xdr:rowOff>
    </xdr:from>
    <xdr:ext cx="599010" cy="259045"/>
    <xdr:sp macro="" textlink="">
      <xdr:nvSpPr>
        <xdr:cNvPr id="594" name="n_1mainValue【一般廃棄物処理施設】&#10;一人当たり有形固定資産（償却資産）額"/>
        <xdr:cNvSpPr txBox="1"/>
      </xdr:nvSpPr>
      <xdr:spPr>
        <a:xfrm>
          <a:off x="21011095" y="590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97921</xdr:rowOff>
    </xdr:from>
    <xdr:ext cx="599010" cy="259045"/>
    <xdr:sp macro="" textlink="">
      <xdr:nvSpPr>
        <xdr:cNvPr id="595" name="n_2mainValue【一般廃棄物処理施設】&#10;一人当たり有形固定資産（償却資産）額"/>
        <xdr:cNvSpPr txBox="1"/>
      </xdr:nvSpPr>
      <xdr:spPr>
        <a:xfrm>
          <a:off x="20134795" y="592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141652</xdr:rowOff>
    </xdr:from>
    <xdr:ext cx="599010" cy="259045"/>
    <xdr:sp macro="" textlink="">
      <xdr:nvSpPr>
        <xdr:cNvPr id="596" name="n_3mainValue【一般廃棄物処理施設】&#10;一人当たり有形固定資産（償却資産）額"/>
        <xdr:cNvSpPr txBox="1"/>
      </xdr:nvSpPr>
      <xdr:spPr>
        <a:xfrm>
          <a:off x="19245795" y="59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8" name="直線コネクタ 6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9" name="テキスト ボックス 60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0" name="直線コネクタ 6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1" name="テキスト ボックス 6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2" name="直線コネクタ 6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3" name="テキスト ボックス 6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4" name="直線コネクタ 6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5" name="テキスト ボックス 6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6" name="直線コネクタ 6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7" name="テキスト ボックス 6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9" name="テキスト ボックス 61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1" name="直線コネクタ 620"/>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3" name="直線コネクタ 62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24"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25" name="直線コネクタ 624"/>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26"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27" name="フローチャート: 判断 62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28" name="フローチャート: 判断 627"/>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29" name="フローチャート: 判断 628"/>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0" name="フローチャート: 判断 629"/>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1" name="フローチャート: 判断 630"/>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37" name="楕円 636"/>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38"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639" name="楕円 638"/>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114300</xdr:rowOff>
    </xdr:to>
    <xdr:cxnSp macro="">
      <xdr:nvCxnSpPr>
        <xdr:cNvPr id="640" name="直線コネクタ 639"/>
        <xdr:cNvCxnSpPr/>
      </xdr:nvCxnSpPr>
      <xdr:spPr>
        <a:xfrm>
          <a:off x="15481300" y="10370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641" name="楕円 640"/>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83820</xdr:rowOff>
    </xdr:to>
    <xdr:cxnSp macro="">
      <xdr:nvCxnSpPr>
        <xdr:cNvPr id="642" name="直線コネクタ 641"/>
        <xdr:cNvCxnSpPr/>
      </xdr:nvCxnSpPr>
      <xdr:spPr>
        <a:xfrm>
          <a:off x="14592300" y="1034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43" name="楕円 642"/>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53340</xdr:rowOff>
    </xdr:to>
    <xdr:cxnSp macro="">
      <xdr:nvCxnSpPr>
        <xdr:cNvPr id="644" name="直線コネクタ 643"/>
        <xdr:cNvCxnSpPr/>
      </xdr:nvCxnSpPr>
      <xdr:spPr>
        <a:xfrm>
          <a:off x="13703300" y="10311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114935</xdr:rowOff>
    </xdr:from>
    <xdr:to>
      <xdr:col>67</xdr:col>
      <xdr:colOff>101600</xdr:colOff>
      <xdr:row>60</xdr:row>
      <xdr:rowOff>45085</xdr:rowOff>
    </xdr:to>
    <xdr:sp macro="" textlink="">
      <xdr:nvSpPr>
        <xdr:cNvPr id="645" name="楕円 644"/>
        <xdr:cNvSpPr/>
      </xdr:nvSpPr>
      <xdr:spPr>
        <a:xfrm>
          <a:off x="12763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165735</xdr:rowOff>
    </xdr:from>
    <xdr:to>
      <xdr:col>71</xdr:col>
      <xdr:colOff>177800</xdr:colOff>
      <xdr:row>60</xdr:row>
      <xdr:rowOff>24765</xdr:rowOff>
    </xdr:to>
    <xdr:cxnSp macro="">
      <xdr:nvCxnSpPr>
        <xdr:cNvPr id="646" name="直線コネクタ 645"/>
        <xdr:cNvCxnSpPr/>
      </xdr:nvCxnSpPr>
      <xdr:spPr>
        <a:xfrm>
          <a:off x="12814300" y="10281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47"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48"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49"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0"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651" name="n_1mainValue【保健センター・保健所】&#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652" name="n_2mainValue【保健センター・保健所】&#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53" name="n_3mainValue【保健センター・保健所】&#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36212</xdr:rowOff>
    </xdr:from>
    <xdr:ext cx="405111" cy="259045"/>
    <xdr:sp macro="" textlink="">
      <xdr:nvSpPr>
        <xdr:cNvPr id="654" name="n_4mainValue【保健センター・保健所】&#10;有形固定資産減価償却率"/>
        <xdr:cNvSpPr txBox="1"/>
      </xdr:nvSpPr>
      <xdr:spPr>
        <a:xfrm>
          <a:off x="12611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5" name="直線コネクタ 6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76" name="直線コネクタ 675"/>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7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78" name="直線コネクタ 67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79"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0" name="直線コネクタ 679"/>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1"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82" name="フローチャート: 判断 681"/>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83" name="フローチャート: 判断 682"/>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84" name="フローチャート: 判断 683"/>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85" name="フローチャート: 判断 684"/>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86" name="フローチャート: 判断 685"/>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92" name="楕円 691"/>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693" name="【保健センター・保健所】&#10;一人当たり面積該当値テキスト"/>
        <xdr:cNvSpPr txBox="1"/>
      </xdr:nvSpPr>
      <xdr:spPr>
        <a:xfrm>
          <a:off x="221996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94" name="楕円 693"/>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48006</xdr:rowOff>
    </xdr:to>
    <xdr:cxnSp macro="">
      <xdr:nvCxnSpPr>
        <xdr:cNvPr id="695" name="直線コネクタ 694"/>
        <xdr:cNvCxnSpPr/>
      </xdr:nvCxnSpPr>
      <xdr:spPr>
        <a:xfrm flipV="1">
          <a:off x="21323300" y="1084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96" name="楕円 695"/>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697" name="直線コネクタ 696"/>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98" name="楕円 697"/>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699" name="直線コネクタ 698"/>
        <xdr:cNvCxnSpPr/>
      </xdr:nvCxnSpPr>
      <xdr:spPr>
        <a:xfrm>
          <a:off x="19545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700" name="楕円 699"/>
        <xdr:cNvSpPr/>
      </xdr:nvSpPr>
      <xdr:spPr>
        <a:xfrm>
          <a:off x="18605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52578</xdr:rowOff>
    </xdr:to>
    <xdr:cxnSp macro="">
      <xdr:nvCxnSpPr>
        <xdr:cNvPr id="701" name="直線コネクタ 700"/>
        <xdr:cNvCxnSpPr/>
      </xdr:nvCxnSpPr>
      <xdr:spPr>
        <a:xfrm flipV="1">
          <a:off x="18656300" y="1084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02"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03"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04"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05"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706"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07"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08"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709" name="n_4mainValue【保健センター・保健所】&#10;一人当たり面積"/>
        <xdr:cNvSpPr txBox="1"/>
      </xdr:nvSpPr>
      <xdr:spPr>
        <a:xfrm>
          <a:off x="18421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1" name="直線コネクタ 72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2" name="テキスト ボックス 72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3" name="直線コネクタ 72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4" name="テキスト ボックス 72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5" name="直線コネクタ 72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6" name="テキスト ボックス 72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7" name="直線コネクタ 72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8" name="テキスト ボックス 72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9" name="直線コネクタ 72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0" name="テキスト ボックス 72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1" name="直線コネクタ 73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2" name="テキスト ボックス 73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35" name="直線コネクタ 734"/>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7" name="直線コネクタ 73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38"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39" name="直線コネクタ 738"/>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740" name="【消防施設】&#10;有形固定資産減価償却率平均値テキスト"/>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1" name="フローチャート: 判断 740"/>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42" name="フローチャート: 判断 741"/>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43" name="フローチャート: 判断 742"/>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44" name="フローチャート: 判断 743"/>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45" name="フローチャート: 判断 744"/>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52614</xdr:rowOff>
    </xdr:from>
    <xdr:to>
      <xdr:col>85</xdr:col>
      <xdr:colOff>177800</xdr:colOff>
      <xdr:row>80</xdr:row>
      <xdr:rowOff>154214</xdr:rowOff>
    </xdr:to>
    <xdr:sp macro="" textlink="">
      <xdr:nvSpPr>
        <xdr:cNvPr id="751" name="楕円 750"/>
        <xdr:cNvSpPr/>
      </xdr:nvSpPr>
      <xdr:spPr>
        <a:xfrm>
          <a:off x="16268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75491</xdr:rowOff>
    </xdr:from>
    <xdr:ext cx="405111" cy="259045"/>
    <xdr:sp macro="" textlink="">
      <xdr:nvSpPr>
        <xdr:cNvPr id="752" name="【消防施設】&#10;有形固定資産減価償却率該当値テキスト"/>
        <xdr:cNvSpPr txBox="1"/>
      </xdr:nvSpPr>
      <xdr:spPr>
        <a:xfrm>
          <a:off x="16357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163649</xdr:rowOff>
    </xdr:from>
    <xdr:to>
      <xdr:col>81</xdr:col>
      <xdr:colOff>101600</xdr:colOff>
      <xdr:row>80</xdr:row>
      <xdr:rowOff>93799</xdr:rowOff>
    </xdr:to>
    <xdr:sp macro="" textlink="">
      <xdr:nvSpPr>
        <xdr:cNvPr id="753" name="楕円 752"/>
        <xdr:cNvSpPr/>
      </xdr:nvSpPr>
      <xdr:spPr>
        <a:xfrm>
          <a:off x="15430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42999</xdr:rowOff>
    </xdr:from>
    <xdr:to>
      <xdr:col>85</xdr:col>
      <xdr:colOff>127000</xdr:colOff>
      <xdr:row>80</xdr:row>
      <xdr:rowOff>103414</xdr:rowOff>
    </xdr:to>
    <xdr:cxnSp macro="">
      <xdr:nvCxnSpPr>
        <xdr:cNvPr id="754" name="直線コネクタ 753"/>
        <xdr:cNvCxnSpPr/>
      </xdr:nvCxnSpPr>
      <xdr:spPr>
        <a:xfrm>
          <a:off x="15481300" y="1375899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103232</xdr:rowOff>
    </xdr:from>
    <xdr:to>
      <xdr:col>76</xdr:col>
      <xdr:colOff>165100</xdr:colOff>
      <xdr:row>80</xdr:row>
      <xdr:rowOff>33382</xdr:rowOff>
    </xdr:to>
    <xdr:sp macro="" textlink="">
      <xdr:nvSpPr>
        <xdr:cNvPr id="755" name="楕円 754"/>
        <xdr:cNvSpPr/>
      </xdr:nvSpPr>
      <xdr:spPr>
        <a:xfrm>
          <a:off x="14541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154032</xdr:rowOff>
    </xdr:from>
    <xdr:to>
      <xdr:col>81</xdr:col>
      <xdr:colOff>50800</xdr:colOff>
      <xdr:row>80</xdr:row>
      <xdr:rowOff>42999</xdr:rowOff>
    </xdr:to>
    <xdr:cxnSp macro="">
      <xdr:nvCxnSpPr>
        <xdr:cNvPr id="756" name="直線コネクタ 755"/>
        <xdr:cNvCxnSpPr/>
      </xdr:nvCxnSpPr>
      <xdr:spPr>
        <a:xfrm>
          <a:off x="14592300" y="1369858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757" name="楕円 756"/>
        <xdr:cNvSpPr/>
      </xdr:nvSpPr>
      <xdr:spPr>
        <a:xfrm>
          <a:off x="1365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154032</xdr:rowOff>
    </xdr:to>
    <xdr:cxnSp macro="">
      <xdr:nvCxnSpPr>
        <xdr:cNvPr id="758" name="直線コネクタ 757"/>
        <xdr:cNvCxnSpPr/>
      </xdr:nvCxnSpPr>
      <xdr:spPr>
        <a:xfrm>
          <a:off x="13703300" y="1363980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10161</xdr:rowOff>
    </xdr:from>
    <xdr:to>
      <xdr:col>67</xdr:col>
      <xdr:colOff>101600</xdr:colOff>
      <xdr:row>79</xdr:row>
      <xdr:rowOff>111761</xdr:rowOff>
    </xdr:to>
    <xdr:sp macro="" textlink="">
      <xdr:nvSpPr>
        <xdr:cNvPr id="759" name="楕円 758"/>
        <xdr:cNvSpPr/>
      </xdr:nvSpPr>
      <xdr:spPr>
        <a:xfrm>
          <a:off x="12763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60961</xdr:rowOff>
    </xdr:from>
    <xdr:to>
      <xdr:col>71</xdr:col>
      <xdr:colOff>177800</xdr:colOff>
      <xdr:row>79</xdr:row>
      <xdr:rowOff>95250</xdr:rowOff>
    </xdr:to>
    <xdr:cxnSp macro="">
      <xdr:nvCxnSpPr>
        <xdr:cNvPr id="760" name="直線コネクタ 759"/>
        <xdr:cNvCxnSpPr/>
      </xdr:nvCxnSpPr>
      <xdr:spPr>
        <a:xfrm>
          <a:off x="12814300" y="13605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761" name="n_1aveValue【消防施設】&#10;有形固定資産減価償却率"/>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762" name="n_2aveValue【消防施設】&#10;有形固定資産減価償却率"/>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763" name="n_3aveValue【消防施設】&#10;有形固定資産減価償却率"/>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764" name="n_4aveValue【消防施設】&#10;有形固定資産減価償却率"/>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110326</xdr:rowOff>
    </xdr:from>
    <xdr:ext cx="405111" cy="259045"/>
    <xdr:sp macro="" textlink="">
      <xdr:nvSpPr>
        <xdr:cNvPr id="765" name="n_1mainValue【消防施設】&#10;有形固定資産減価償却率"/>
        <xdr:cNvSpPr txBox="1"/>
      </xdr:nvSpPr>
      <xdr:spPr>
        <a:xfrm>
          <a:off x="15266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49909</xdr:rowOff>
    </xdr:from>
    <xdr:ext cx="405111" cy="259045"/>
    <xdr:sp macro="" textlink="">
      <xdr:nvSpPr>
        <xdr:cNvPr id="766" name="n_2mainValue【消防施設】&#10;有形固定資産減価償却率"/>
        <xdr:cNvSpPr txBox="1"/>
      </xdr:nvSpPr>
      <xdr:spPr>
        <a:xfrm>
          <a:off x="143897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767" name="n_3mainValue【消防施設】&#10;有形固定資産減価償却率"/>
        <xdr:cNvSpPr txBox="1"/>
      </xdr:nvSpPr>
      <xdr:spPr>
        <a:xfrm>
          <a:off x="13500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128288</xdr:rowOff>
    </xdr:from>
    <xdr:ext cx="405111" cy="259045"/>
    <xdr:sp macro="" textlink="">
      <xdr:nvSpPr>
        <xdr:cNvPr id="768" name="n_4mainValue【消防施設】&#10;有形固定資産減価償却率"/>
        <xdr:cNvSpPr txBox="1"/>
      </xdr:nvSpPr>
      <xdr:spPr>
        <a:xfrm>
          <a:off x="12611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0" name="直線コネクタ 789"/>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1"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92" name="直線コネクタ 791"/>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93"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94" name="直線コネクタ 793"/>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795" name="【消防施設】&#10;一人当たり面積平均値テキスト"/>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96" name="フローチャート: 判断 795"/>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97" name="フローチャート: 判断 796"/>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8" name="フローチャート: 判断 797"/>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99" name="フローチャート: 判断 798"/>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0" name="フローチャート: 判断 799"/>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37592</xdr:rowOff>
    </xdr:from>
    <xdr:to>
      <xdr:col>116</xdr:col>
      <xdr:colOff>114300</xdr:colOff>
      <xdr:row>82</xdr:row>
      <xdr:rowOff>139192</xdr:rowOff>
    </xdr:to>
    <xdr:sp macro="" textlink="">
      <xdr:nvSpPr>
        <xdr:cNvPr id="806" name="楕円 805"/>
        <xdr:cNvSpPr/>
      </xdr:nvSpPr>
      <xdr:spPr>
        <a:xfrm>
          <a:off x="22110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60469</xdr:rowOff>
    </xdr:from>
    <xdr:ext cx="469744" cy="259045"/>
    <xdr:sp macro="" textlink="">
      <xdr:nvSpPr>
        <xdr:cNvPr id="807" name="【消防施設】&#10;一人当たり面積該当値テキスト"/>
        <xdr:cNvSpPr txBox="1"/>
      </xdr:nvSpPr>
      <xdr:spPr>
        <a:xfrm>
          <a:off x="22199600"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46737</xdr:rowOff>
    </xdr:from>
    <xdr:to>
      <xdr:col>112</xdr:col>
      <xdr:colOff>38100</xdr:colOff>
      <xdr:row>82</xdr:row>
      <xdr:rowOff>148337</xdr:rowOff>
    </xdr:to>
    <xdr:sp macro="" textlink="">
      <xdr:nvSpPr>
        <xdr:cNvPr id="808" name="楕円 807"/>
        <xdr:cNvSpPr/>
      </xdr:nvSpPr>
      <xdr:spPr>
        <a:xfrm>
          <a:off x="21272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88392</xdr:rowOff>
    </xdr:from>
    <xdr:to>
      <xdr:col>116</xdr:col>
      <xdr:colOff>63500</xdr:colOff>
      <xdr:row>82</xdr:row>
      <xdr:rowOff>97537</xdr:rowOff>
    </xdr:to>
    <xdr:cxnSp macro="">
      <xdr:nvCxnSpPr>
        <xdr:cNvPr id="809" name="直線コネクタ 808"/>
        <xdr:cNvCxnSpPr/>
      </xdr:nvCxnSpPr>
      <xdr:spPr>
        <a:xfrm flipV="1">
          <a:off x="21323300" y="141472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810" name="楕円 809"/>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97537</xdr:rowOff>
    </xdr:from>
    <xdr:to>
      <xdr:col>111</xdr:col>
      <xdr:colOff>177800</xdr:colOff>
      <xdr:row>82</xdr:row>
      <xdr:rowOff>106680</xdr:rowOff>
    </xdr:to>
    <xdr:cxnSp macro="">
      <xdr:nvCxnSpPr>
        <xdr:cNvPr id="811" name="直線コネクタ 810"/>
        <xdr:cNvCxnSpPr/>
      </xdr:nvCxnSpPr>
      <xdr:spPr>
        <a:xfrm flipV="1">
          <a:off x="20434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65024</xdr:rowOff>
    </xdr:from>
    <xdr:to>
      <xdr:col>102</xdr:col>
      <xdr:colOff>165100</xdr:colOff>
      <xdr:row>82</xdr:row>
      <xdr:rowOff>166624</xdr:rowOff>
    </xdr:to>
    <xdr:sp macro="" textlink="">
      <xdr:nvSpPr>
        <xdr:cNvPr id="812" name="楕円 811"/>
        <xdr:cNvSpPr/>
      </xdr:nvSpPr>
      <xdr:spPr>
        <a:xfrm>
          <a:off x="19494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115824</xdr:rowOff>
    </xdr:to>
    <xdr:cxnSp macro="">
      <xdr:nvCxnSpPr>
        <xdr:cNvPr id="813" name="直線コネクタ 812"/>
        <xdr:cNvCxnSpPr/>
      </xdr:nvCxnSpPr>
      <xdr:spPr>
        <a:xfrm flipV="1">
          <a:off x="19545300" y="1416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74168</xdr:rowOff>
    </xdr:from>
    <xdr:to>
      <xdr:col>98</xdr:col>
      <xdr:colOff>38100</xdr:colOff>
      <xdr:row>83</xdr:row>
      <xdr:rowOff>4318</xdr:rowOff>
    </xdr:to>
    <xdr:sp macro="" textlink="">
      <xdr:nvSpPr>
        <xdr:cNvPr id="814" name="楕円 813"/>
        <xdr:cNvSpPr/>
      </xdr:nvSpPr>
      <xdr:spPr>
        <a:xfrm>
          <a:off x="18605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115824</xdr:rowOff>
    </xdr:from>
    <xdr:to>
      <xdr:col>102</xdr:col>
      <xdr:colOff>114300</xdr:colOff>
      <xdr:row>82</xdr:row>
      <xdr:rowOff>124968</xdr:rowOff>
    </xdr:to>
    <xdr:cxnSp macro="">
      <xdr:nvCxnSpPr>
        <xdr:cNvPr id="815" name="直線コネクタ 814"/>
        <xdr:cNvCxnSpPr/>
      </xdr:nvCxnSpPr>
      <xdr:spPr>
        <a:xfrm flipV="1">
          <a:off x="18656300" y="14174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816" name="n_1aveValue【消防施設】&#10;一人当たり面積"/>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17"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818" name="n_3ave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155464</xdr:rowOff>
    </xdr:from>
    <xdr:ext cx="469744" cy="259045"/>
    <xdr:sp macro="" textlink="">
      <xdr:nvSpPr>
        <xdr:cNvPr id="819" name="n_4aveValue【消防施設】&#10;一人当たり面積"/>
        <xdr:cNvSpPr txBox="1"/>
      </xdr:nvSpPr>
      <xdr:spPr>
        <a:xfrm>
          <a:off x="18421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164864</xdr:rowOff>
    </xdr:from>
    <xdr:ext cx="469744" cy="259045"/>
    <xdr:sp macro="" textlink="">
      <xdr:nvSpPr>
        <xdr:cNvPr id="820" name="n_1mainValue【消防施設】&#10;一人当たり面積"/>
        <xdr:cNvSpPr txBox="1"/>
      </xdr:nvSpPr>
      <xdr:spPr>
        <a:xfrm>
          <a:off x="21075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21" name="n_2mainValue【消防施設】&#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11701</xdr:rowOff>
    </xdr:from>
    <xdr:ext cx="469744" cy="259045"/>
    <xdr:sp macro="" textlink="">
      <xdr:nvSpPr>
        <xdr:cNvPr id="822" name="n_3mainValue【消防施設】&#10;一人当たり面積"/>
        <xdr:cNvSpPr txBox="1"/>
      </xdr:nvSpPr>
      <xdr:spPr>
        <a:xfrm>
          <a:off x="19310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20845</xdr:rowOff>
    </xdr:from>
    <xdr:ext cx="469744" cy="259045"/>
    <xdr:sp macro="" textlink="">
      <xdr:nvSpPr>
        <xdr:cNvPr id="823" name="n_4mainValue【消防施設】&#10;一人当たり面積"/>
        <xdr:cNvSpPr txBox="1"/>
      </xdr:nvSpPr>
      <xdr:spPr>
        <a:xfrm>
          <a:off x="18421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49" name="直線コネクタ 848"/>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1" name="直線コネクタ 85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52"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53" name="直線コネクタ 852"/>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54"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55" name="フローチャート: 判断 85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6" name="フローチャート: 判断 855"/>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57" name="フローチャート: 判断 85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58" name="フローチャート: 判断 857"/>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59" name="フローチャート: 判断 858"/>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865" name="楕円 864"/>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866" name="【庁舎】&#10;有形固定資産減価償却率該当値テキスト"/>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867" name="楕円 866"/>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71301</xdr:rowOff>
    </xdr:from>
    <xdr:to>
      <xdr:col>85</xdr:col>
      <xdr:colOff>127000</xdr:colOff>
      <xdr:row>105</xdr:row>
      <xdr:rowOff>136616</xdr:rowOff>
    </xdr:to>
    <xdr:cxnSp macro="">
      <xdr:nvCxnSpPr>
        <xdr:cNvPr id="868" name="直線コネクタ 867"/>
        <xdr:cNvCxnSpPr/>
      </xdr:nvCxnSpPr>
      <xdr:spPr>
        <a:xfrm>
          <a:off x="15481300" y="1807355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121738</xdr:rowOff>
    </xdr:from>
    <xdr:to>
      <xdr:col>76</xdr:col>
      <xdr:colOff>165100</xdr:colOff>
      <xdr:row>105</xdr:row>
      <xdr:rowOff>51888</xdr:rowOff>
    </xdr:to>
    <xdr:sp macro="" textlink="">
      <xdr:nvSpPr>
        <xdr:cNvPr id="869" name="楕円 868"/>
        <xdr:cNvSpPr/>
      </xdr:nvSpPr>
      <xdr:spPr>
        <a:xfrm>
          <a:off x="14541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105</xdr:row>
      <xdr:rowOff>71301</xdr:rowOff>
    </xdr:to>
    <xdr:cxnSp macro="">
      <xdr:nvCxnSpPr>
        <xdr:cNvPr id="870" name="直線コネクタ 869"/>
        <xdr:cNvCxnSpPr/>
      </xdr:nvCxnSpPr>
      <xdr:spPr>
        <a:xfrm>
          <a:off x="14592300" y="1800333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楕円 870"/>
        <xdr:cNvSpPr/>
      </xdr:nvSpPr>
      <xdr:spPr>
        <a:xfrm>
          <a:off x="13652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123552</xdr:rowOff>
    </xdr:from>
    <xdr:to>
      <xdr:col>76</xdr:col>
      <xdr:colOff>114300</xdr:colOff>
      <xdr:row>105</xdr:row>
      <xdr:rowOff>1088</xdr:rowOff>
    </xdr:to>
    <xdr:cxnSp macro="">
      <xdr:nvCxnSpPr>
        <xdr:cNvPr id="872" name="直線コネクタ 871"/>
        <xdr:cNvCxnSpPr/>
      </xdr:nvCxnSpPr>
      <xdr:spPr>
        <a:xfrm>
          <a:off x="13703300" y="1795435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5806</xdr:rowOff>
    </xdr:from>
    <xdr:to>
      <xdr:col>67</xdr:col>
      <xdr:colOff>101600</xdr:colOff>
      <xdr:row>104</xdr:row>
      <xdr:rowOff>107406</xdr:rowOff>
    </xdr:to>
    <xdr:sp macro="" textlink="">
      <xdr:nvSpPr>
        <xdr:cNvPr id="873" name="楕円 872"/>
        <xdr:cNvSpPr/>
      </xdr:nvSpPr>
      <xdr:spPr>
        <a:xfrm>
          <a:off x="12763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56606</xdr:rowOff>
    </xdr:from>
    <xdr:to>
      <xdr:col>71</xdr:col>
      <xdr:colOff>177800</xdr:colOff>
      <xdr:row>104</xdr:row>
      <xdr:rowOff>123552</xdr:rowOff>
    </xdr:to>
    <xdr:cxnSp macro="">
      <xdr:nvCxnSpPr>
        <xdr:cNvPr id="874" name="直線コネクタ 873"/>
        <xdr:cNvCxnSpPr/>
      </xdr:nvCxnSpPr>
      <xdr:spPr>
        <a:xfrm>
          <a:off x="12814300" y="1788740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5"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76"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877" name="n_3ave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78" name="n_4aveValue【庁舎】&#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113228</xdr:rowOff>
    </xdr:from>
    <xdr:ext cx="405111" cy="259045"/>
    <xdr:sp macro="" textlink="">
      <xdr:nvSpPr>
        <xdr:cNvPr id="879" name="n_1main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68415</xdr:rowOff>
    </xdr:from>
    <xdr:ext cx="405111" cy="259045"/>
    <xdr:sp macro="" textlink="">
      <xdr:nvSpPr>
        <xdr:cNvPr id="880" name="n_2mainValue【庁舎】&#10;有形固定資産減価償却率"/>
        <xdr:cNvSpPr txBox="1"/>
      </xdr:nvSpPr>
      <xdr:spPr>
        <a:xfrm>
          <a:off x="14389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81" name="n_3main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82" name="n_4main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3" name="直線コネクタ 8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4" name="テキスト ボックス 8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5" name="直線コネクタ 8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6" name="テキスト ボックス 8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7" name="直線コネクタ 8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8" name="テキスト ボックス 8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9" name="直線コネクタ 8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0" name="テキスト ボックス 8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1" name="直線コネクタ 9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2" name="テキスト ボックス 9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06" name="直線コネクタ 905"/>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07"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08" name="直線コネクタ 90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09"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0" name="直線コネクタ 909"/>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911"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12" name="フローチャート: 判断 911"/>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13" name="フローチャート: 判断 912"/>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14" name="フローチャート: 判断 913"/>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15" name="フローチャート: 判断 914"/>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16" name="フローチャート: 判断 915"/>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922" name="楕円 921"/>
        <xdr:cNvSpPr/>
      </xdr:nvSpPr>
      <xdr:spPr>
        <a:xfrm>
          <a:off x="22110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161941</xdr:rowOff>
    </xdr:from>
    <xdr:ext cx="469744" cy="259045"/>
    <xdr:sp macro="" textlink="">
      <xdr:nvSpPr>
        <xdr:cNvPr id="923" name="【庁舎】&#10;一人当たり面積該当値テキスト"/>
        <xdr:cNvSpPr txBox="1"/>
      </xdr:nvSpPr>
      <xdr:spPr>
        <a:xfrm>
          <a:off x="22199600"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924" name="楕円 923"/>
        <xdr:cNvSpPr/>
      </xdr:nvSpPr>
      <xdr:spPr>
        <a:xfrm>
          <a:off x="2127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62864</xdr:rowOff>
    </xdr:from>
    <xdr:to>
      <xdr:col>116</xdr:col>
      <xdr:colOff>63500</xdr:colOff>
      <xdr:row>106</xdr:row>
      <xdr:rowOff>70486</xdr:rowOff>
    </xdr:to>
    <xdr:cxnSp macro="">
      <xdr:nvCxnSpPr>
        <xdr:cNvPr id="925" name="直線コネクタ 924"/>
        <xdr:cNvCxnSpPr/>
      </xdr:nvCxnSpPr>
      <xdr:spPr>
        <a:xfrm flipV="1">
          <a:off x="21323300" y="182365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26" name="楕円 925"/>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70486</xdr:rowOff>
    </xdr:from>
    <xdr:to>
      <xdr:col>111</xdr:col>
      <xdr:colOff>177800</xdr:colOff>
      <xdr:row>106</xdr:row>
      <xdr:rowOff>76200</xdr:rowOff>
    </xdr:to>
    <xdr:cxnSp macro="">
      <xdr:nvCxnSpPr>
        <xdr:cNvPr id="927" name="直線コネクタ 926"/>
        <xdr:cNvCxnSpPr/>
      </xdr:nvCxnSpPr>
      <xdr:spPr>
        <a:xfrm flipV="1">
          <a:off x="20434300" y="18244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31114</xdr:rowOff>
    </xdr:from>
    <xdr:to>
      <xdr:col>102</xdr:col>
      <xdr:colOff>165100</xdr:colOff>
      <xdr:row>106</xdr:row>
      <xdr:rowOff>132714</xdr:rowOff>
    </xdr:to>
    <xdr:sp macro="" textlink="">
      <xdr:nvSpPr>
        <xdr:cNvPr id="928" name="楕円 927"/>
        <xdr:cNvSpPr/>
      </xdr:nvSpPr>
      <xdr:spPr>
        <a:xfrm>
          <a:off x="19494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81914</xdr:rowOff>
    </xdr:to>
    <xdr:cxnSp macro="">
      <xdr:nvCxnSpPr>
        <xdr:cNvPr id="929" name="直線コネクタ 928"/>
        <xdr:cNvCxnSpPr/>
      </xdr:nvCxnSpPr>
      <xdr:spPr>
        <a:xfrm flipV="1">
          <a:off x="19545300" y="18249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930" name="楕円 929"/>
        <xdr:cNvSpPr/>
      </xdr:nvSpPr>
      <xdr:spPr>
        <a:xfrm>
          <a:off x="18605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81914</xdr:rowOff>
    </xdr:from>
    <xdr:to>
      <xdr:col>102</xdr:col>
      <xdr:colOff>114300</xdr:colOff>
      <xdr:row>106</xdr:row>
      <xdr:rowOff>87630</xdr:rowOff>
    </xdr:to>
    <xdr:cxnSp macro="">
      <xdr:nvCxnSpPr>
        <xdr:cNvPr id="931" name="直線コネクタ 930"/>
        <xdr:cNvCxnSpPr/>
      </xdr:nvCxnSpPr>
      <xdr:spPr>
        <a:xfrm flipV="1">
          <a:off x="18656300" y="182556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932"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33"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34"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35"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112413</xdr:rowOff>
    </xdr:from>
    <xdr:ext cx="469744" cy="259045"/>
    <xdr:sp macro="" textlink="">
      <xdr:nvSpPr>
        <xdr:cNvPr id="936" name="n_1mainValue【庁舎】&#10;一人当たり面積"/>
        <xdr:cNvSpPr txBox="1"/>
      </xdr:nvSpPr>
      <xdr:spPr>
        <a:xfrm>
          <a:off x="210757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37" name="n_2mainValue【庁舎】&#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123841</xdr:rowOff>
    </xdr:from>
    <xdr:ext cx="469744" cy="259045"/>
    <xdr:sp macro="" textlink="">
      <xdr:nvSpPr>
        <xdr:cNvPr id="938" name="n_3mainValue【庁舎】&#10;一人当たり面積"/>
        <xdr:cNvSpPr txBox="1"/>
      </xdr:nvSpPr>
      <xdr:spPr>
        <a:xfrm>
          <a:off x="19310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129557</xdr:rowOff>
    </xdr:from>
    <xdr:ext cx="469744" cy="259045"/>
    <xdr:sp macro="" textlink="">
      <xdr:nvSpPr>
        <xdr:cNvPr id="939" name="n_4mainValue【庁舎】&#10;一人当たり面積"/>
        <xdr:cNvSpPr txBox="1"/>
      </xdr:nvSpPr>
      <xdr:spPr>
        <a:xfrm>
          <a:off x="18421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類似団体と比較して、有形固定資産減価償却率は、図書館、福祉施設、市民会館、一般廃棄物処理施設、保健センター、庁舎で平均より高い数値となっている。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庁舎については整備中であるが、それ以外の施設については、公共施設等総合管理計画に基づき、計画的に施設の修繕・改修等を行いたい。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24,075
23,621
71.25
14,608,543
14,033,587
499,846
7,121,663
13,428,605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類似団体平均を下回っているが、町においては行財政改革大綱に基づく事業の見直し等による義務的経費の抑制などに努め、前年度に続き、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今後も引続き経常経費の圧縮や主要施策への財源の重点配分、さらには自主財源の確保に向けた企業立地の推進に努めることで財政の健全化を図る。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2" name="直線コネクタ 71"/>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5" name="直線コネクタ 74"/>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地方交付税や地方消費税等の増加と、経常経費の圧縮により、総じて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類似団体より下回っているものの、今後も総合計画の大型事業の起債償還が続くため、行財政改革大綱などに基づいた事務事業の見直しにより経常経費の削減に努める。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127953</xdr:rowOff>
    </xdr:from>
    <xdr:to>
      <xdr:col>23</xdr:col>
      <xdr:colOff>133350</xdr:colOff>
      <xdr:row>62</xdr:row>
      <xdr:rowOff>38418</xdr:rowOff>
    </xdr:to>
    <xdr:cxnSp macro="">
      <xdr:nvCxnSpPr>
        <xdr:cNvPr id="128" name="直線コネクタ 127"/>
        <xdr:cNvCxnSpPr/>
      </xdr:nvCxnSpPr>
      <xdr:spPr>
        <a:xfrm flipV="1">
          <a:off x="4114800" y="10414953"/>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62</xdr:row>
      <xdr:rowOff>38418</xdr:rowOff>
    </xdr:to>
    <xdr:cxnSp macro="">
      <xdr:nvCxnSpPr>
        <xdr:cNvPr id="131" name="直線コネクタ 130"/>
        <xdr:cNvCxnSpPr/>
      </xdr:nvCxnSpPr>
      <xdr:spPr>
        <a:xfrm>
          <a:off x="3225800" y="1052353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61</xdr:row>
      <xdr:rowOff>65088</xdr:rowOff>
    </xdr:to>
    <xdr:cxnSp macro="">
      <xdr:nvCxnSpPr>
        <xdr:cNvPr id="134" name="直線コネクタ 133"/>
        <xdr:cNvCxnSpPr/>
      </xdr:nvCxnSpPr>
      <xdr:spPr>
        <a:xfrm>
          <a:off x="2336800" y="1039685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60</xdr:row>
      <xdr:rowOff>115888</xdr:rowOff>
    </xdr:to>
    <xdr:cxnSp macro="">
      <xdr:nvCxnSpPr>
        <xdr:cNvPr id="137" name="直線コネクタ 136"/>
        <xdr:cNvCxnSpPr/>
      </xdr:nvCxnSpPr>
      <xdr:spPr>
        <a:xfrm flipV="1">
          <a:off x="1447800" y="103968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77153</xdr:rowOff>
    </xdr:from>
    <xdr:to>
      <xdr:col>23</xdr:col>
      <xdr:colOff>184150</xdr:colOff>
      <xdr:row>61</xdr:row>
      <xdr:rowOff>7303</xdr:rowOff>
    </xdr:to>
    <xdr:sp macro="" textlink="">
      <xdr:nvSpPr>
        <xdr:cNvPr id="147" name="楕円 146"/>
        <xdr:cNvSpPr/>
      </xdr:nvSpPr>
      <xdr:spPr>
        <a:xfrm>
          <a:off x="4902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93680</xdr:rowOff>
    </xdr:from>
    <xdr:ext cx="762000" cy="259045"/>
    <xdr:sp macro="" textlink="">
      <xdr:nvSpPr>
        <xdr:cNvPr id="148" name="財政構造の弾力性該当値テキスト"/>
        <xdr:cNvSpPr txBox="1"/>
      </xdr:nvSpPr>
      <xdr:spPr>
        <a:xfrm>
          <a:off x="5041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159068</xdr:rowOff>
    </xdr:from>
    <xdr:to>
      <xdr:col>19</xdr:col>
      <xdr:colOff>184150</xdr:colOff>
      <xdr:row>62</xdr:row>
      <xdr:rowOff>89218</xdr:rowOff>
    </xdr:to>
    <xdr:sp macro="" textlink="">
      <xdr:nvSpPr>
        <xdr:cNvPr id="149" name="楕円 148"/>
        <xdr:cNvSpPr/>
      </xdr:nvSpPr>
      <xdr:spPr>
        <a:xfrm>
          <a:off x="4064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99395</xdr:rowOff>
    </xdr:from>
    <xdr:ext cx="736600" cy="259045"/>
    <xdr:sp macro="" textlink="">
      <xdr:nvSpPr>
        <xdr:cNvPr id="150" name="テキスト ボックス 149"/>
        <xdr:cNvSpPr txBox="1"/>
      </xdr:nvSpPr>
      <xdr:spPr>
        <a:xfrm>
          <a:off x="3733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14288</xdr:rowOff>
    </xdr:from>
    <xdr:to>
      <xdr:col>15</xdr:col>
      <xdr:colOff>133350</xdr:colOff>
      <xdr:row>61</xdr:row>
      <xdr:rowOff>115888</xdr:rowOff>
    </xdr:to>
    <xdr:sp macro="" textlink="">
      <xdr:nvSpPr>
        <xdr:cNvPr id="151" name="楕円 150"/>
        <xdr:cNvSpPr/>
      </xdr:nvSpPr>
      <xdr:spPr>
        <a:xfrm>
          <a:off x="3175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126065</xdr:rowOff>
    </xdr:from>
    <xdr:ext cx="762000" cy="259045"/>
    <xdr:sp macro="" textlink="">
      <xdr:nvSpPr>
        <xdr:cNvPr id="152" name="テキスト ボックス 151"/>
        <xdr:cNvSpPr txBox="1"/>
      </xdr:nvSpPr>
      <xdr:spPr>
        <a:xfrm>
          <a:off x="2844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3" name="楕円 152"/>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4" name="テキスト ボックス 153"/>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65088</xdr:rowOff>
    </xdr:from>
    <xdr:to>
      <xdr:col>7</xdr:col>
      <xdr:colOff>31750</xdr:colOff>
      <xdr:row>60</xdr:row>
      <xdr:rowOff>166688</xdr:rowOff>
    </xdr:to>
    <xdr:sp macro="" textlink="">
      <xdr:nvSpPr>
        <xdr:cNvPr id="155" name="楕円 154"/>
        <xdr:cNvSpPr/>
      </xdr:nvSpPr>
      <xdr:spPr>
        <a:xfrm>
          <a:off x="1397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5415</xdr:rowOff>
    </xdr:from>
    <xdr:ext cx="762000" cy="259045"/>
    <xdr:sp macro="" textlink="">
      <xdr:nvSpPr>
        <xdr:cNvPr id="156" name="テキスト ボックス 155"/>
        <xdr:cNvSpPr txBox="1"/>
      </xdr:nvSpPr>
      <xdr:spPr>
        <a:xfrm>
          <a:off x="1066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人口１人当たり決算額が類似団体平均を上回っているのは、主に人件費が要因となっている。これは、主に保育所の施設運営を直営で行っているためである。第五次入善町職員定員管理計画（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年度から）に基づき職員数の増加、人件費の増加が見込まれる。</a:t>
          </a: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今後も行政サービスを低下させること無く、事務にかかる物件費などの抑制に努める。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162468</xdr:rowOff>
    </xdr:from>
    <xdr:to>
      <xdr:col>23</xdr:col>
      <xdr:colOff>133350</xdr:colOff>
      <xdr:row>84</xdr:row>
      <xdr:rowOff>50721</xdr:rowOff>
    </xdr:to>
    <xdr:cxnSp macro="">
      <xdr:nvCxnSpPr>
        <xdr:cNvPr id="193" name="直線コネクタ 192"/>
        <xdr:cNvCxnSpPr/>
      </xdr:nvCxnSpPr>
      <xdr:spPr>
        <a:xfrm>
          <a:off x="4114800" y="14221368"/>
          <a:ext cx="838200" cy="2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92353</xdr:rowOff>
    </xdr:from>
    <xdr:to>
      <xdr:col>19</xdr:col>
      <xdr:colOff>133350</xdr:colOff>
      <xdr:row>82</xdr:row>
      <xdr:rowOff>162468</xdr:rowOff>
    </xdr:to>
    <xdr:cxnSp macro="">
      <xdr:nvCxnSpPr>
        <xdr:cNvPr id="196" name="直線コネクタ 195"/>
        <xdr:cNvCxnSpPr/>
      </xdr:nvCxnSpPr>
      <xdr:spPr>
        <a:xfrm>
          <a:off x="3225800" y="14151253"/>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92353</xdr:rowOff>
    </xdr:from>
    <xdr:to>
      <xdr:col>15</xdr:col>
      <xdr:colOff>82550</xdr:colOff>
      <xdr:row>82</xdr:row>
      <xdr:rowOff>103705</xdr:rowOff>
    </xdr:to>
    <xdr:cxnSp macro="">
      <xdr:nvCxnSpPr>
        <xdr:cNvPr id="199" name="直線コネクタ 198"/>
        <xdr:cNvCxnSpPr/>
      </xdr:nvCxnSpPr>
      <xdr:spPr>
        <a:xfrm flipV="1">
          <a:off x="2336800" y="14151253"/>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10506</xdr:rowOff>
    </xdr:from>
    <xdr:to>
      <xdr:col>11</xdr:col>
      <xdr:colOff>31750</xdr:colOff>
      <xdr:row>82</xdr:row>
      <xdr:rowOff>103705</xdr:rowOff>
    </xdr:to>
    <xdr:cxnSp macro="">
      <xdr:nvCxnSpPr>
        <xdr:cNvPr id="202" name="直線コネクタ 201"/>
        <xdr:cNvCxnSpPr/>
      </xdr:nvCxnSpPr>
      <xdr:spPr>
        <a:xfrm>
          <a:off x="1447800" y="14069406"/>
          <a:ext cx="889000" cy="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171371</xdr:rowOff>
    </xdr:from>
    <xdr:to>
      <xdr:col>23</xdr:col>
      <xdr:colOff>184150</xdr:colOff>
      <xdr:row>84</xdr:row>
      <xdr:rowOff>101521</xdr:rowOff>
    </xdr:to>
    <xdr:sp macro="" textlink="">
      <xdr:nvSpPr>
        <xdr:cNvPr id="212" name="楕円 211"/>
        <xdr:cNvSpPr/>
      </xdr:nvSpPr>
      <xdr:spPr>
        <a:xfrm>
          <a:off x="4902200" y="144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143448</xdr:rowOff>
    </xdr:from>
    <xdr:ext cx="762000" cy="259045"/>
    <xdr:sp macro="" textlink="">
      <xdr:nvSpPr>
        <xdr:cNvPr id="213" name="人件費・物件費等の状況該当値テキスト"/>
        <xdr:cNvSpPr txBox="1"/>
      </xdr:nvSpPr>
      <xdr:spPr>
        <a:xfrm>
          <a:off x="5041900" y="143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111668</xdr:rowOff>
    </xdr:from>
    <xdr:to>
      <xdr:col>19</xdr:col>
      <xdr:colOff>184150</xdr:colOff>
      <xdr:row>83</xdr:row>
      <xdr:rowOff>41818</xdr:rowOff>
    </xdr:to>
    <xdr:sp macro="" textlink="">
      <xdr:nvSpPr>
        <xdr:cNvPr id="214" name="楕円 213"/>
        <xdr:cNvSpPr/>
      </xdr:nvSpPr>
      <xdr:spPr>
        <a:xfrm>
          <a:off x="4064000" y="141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51995</xdr:rowOff>
    </xdr:from>
    <xdr:ext cx="736600" cy="259045"/>
    <xdr:sp macro="" textlink="">
      <xdr:nvSpPr>
        <xdr:cNvPr id="215" name="テキスト ボックス 214"/>
        <xdr:cNvSpPr txBox="1"/>
      </xdr:nvSpPr>
      <xdr:spPr>
        <a:xfrm>
          <a:off x="3733800" y="13939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41553</xdr:rowOff>
    </xdr:from>
    <xdr:to>
      <xdr:col>15</xdr:col>
      <xdr:colOff>133350</xdr:colOff>
      <xdr:row>82</xdr:row>
      <xdr:rowOff>143153</xdr:rowOff>
    </xdr:to>
    <xdr:sp macro="" textlink="">
      <xdr:nvSpPr>
        <xdr:cNvPr id="216" name="楕円 215"/>
        <xdr:cNvSpPr/>
      </xdr:nvSpPr>
      <xdr:spPr>
        <a:xfrm>
          <a:off x="3175000" y="141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153330</xdr:rowOff>
    </xdr:from>
    <xdr:ext cx="762000" cy="259045"/>
    <xdr:sp macro="" textlink="">
      <xdr:nvSpPr>
        <xdr:cNvPr id="217" name="テキスト ボックス 216"/>
        <xdr:cNvSpPr txBox="1"/>
      </xdr:nvSpPr>
      <xdr:spPr>
        <a:xfrm>
          <a:off x="2844800" y="1386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52905</xdr:rowOff>
    </xdr:from>
    <xdr:to>
      <xdr:col>11</xdr:col>
      <xdr:colOff>82550</xdr:colOff>
      <xdr:row>82</xdr:row>
      <xdr:rowOff>154505</xdr:rowOff>
    </xdr:to>
    <xdr:sp macro="" textlink="">
      <xdr:nvSpPr>
        <xdr:cNvPr id="218" name="楕円 217"/>
        <xdr:cNvSpPr/>
      </xdr:nvSpPr>
      <xdr:spPr>
        <a:xfrm>
          <a:off x="2286000" y="141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164682</xdr:rowOff>
    </xdr:from>
    <xdr:ext cx="762000" cy="259045"/>
    <xdr:sp macro="" textlink="">
      <xdr:nvSpPr>
        <xdr:cNvPr id="219" name="テキスト ボックス 218"/>
        <xdr:cNvSpPr txBox="1"/>
      </xdr:nvSpPr>
      <xdr:spPr>
        <a:xfrm>
          <a:off x="1955800" y="138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131156</xdr:rowOff>
    </xdr:from>
    <xdr:to>
      <xdr:col>7</xdr:col>
      <xdr:colOff>31750</xdr:colOff>
      <xdr:row>82</xdr:row>
      <xdr:rowOff>61306</xdr:rowOff>
    </xdr:to>
    <xdr:sp macro="" textlink="">
      <xdr:nvSpPr>
        <xdr:cNvPr id="220" name="楕円 219"/>
        <xdr:cNvSpPr/>
      </xdr:nvSpPr>
      <xdr:spPr>
        <a:xfrm>
          <a:off x="1397000" y="140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71483</xdr:rowOff>
    </xdr:from>
    <xdr:ext cx="762000" cy="259045"/>
    <xdr:sp macro="" textlink="">
      <xdr:nvSpPr>
        <xdr:cNvPr id="221" name="テキスト ボックス 220"/>
        <xdr:cNvSpPr txBox="1"/>
      </xdr:nvSpPr>
      <xdr:spPr>
        <a:xfrm>
          <a:off x="1066800" y="137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国に準じた諸手当の見直しなどを行っており、今後も継続した見直しを行い、類似団体平均を維持するよう努める。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116114</xdr:rowOff>
    </xdr:to>
    <xdr:cxnSp macro="">
      <xdr:nvCxnSpPr>
        <xdr:cNvPr id="257" name="直線コネクタ 256"/>
        <xdr:cNvCxnSpPr/>
      </xdr:nvCxnSpPr>
      <xdr:spPr>
        <a:xfrm>
          <a:off x="16179800" y="142085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149679</xdr:rowOff>
    </xdr:to>
    <xdr:cxnSp macro="">
      <xdr:nvCxnSpPr>
        <xdr:cNvPr id="260" name="直線コネクタ 259"/>
        <xdr:cNvCxnSpPr/>
      </xdr:nvCxnSpPr>
      <xdr:spPr>
        <a:xfrm>
          <a:off x="15290800" y="141568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84</xdr:row>
      <xdr:rowOff>82550</xdr:rowOff>
    </xdr:to>
    <xdr:cxnSp macro="">
      <xdr:nvCxnSpPr>
        <xdr:cNvPr id="263" name="直線コネクタ 262"/>
        <xdr:cNvCxnSpPr/>
      </xdr:nvCxnSpPr>
      <xdr:spPr>
        <a:xfrm flipV="1">
          <a:off x="14401800" y="14156871"/>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82550</xdr:rowOff>
    </xdr:to>
    <xdr:cxnSp macro="">
      <xdr:nvCxnSpPr>
        <xdr:cNvPr id="266" name="直線コネクタ 265"/>
        <xdr:cNvCxnSpPr/>
      </xdr:nvCxnSpPr>
      <xdr:spPr>
        <a:xfrm>
          <a:off x="13512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6" name="楕円 275"/>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7"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8" name="楕円 277"/>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9" name="テキスト ボックス 278"/>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年度から）に基づき職員数の増加、人件費の増加が見込まれるが、職種ごとに必要な職員数を把握し、適正な定員管理に努める。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95341</xdr:rowOff>
    </xdr:from>
    <xdr:to>
      <xdr:col>81</xdr:col>
      <xdr:colOff>44450</xdr:colOff>
      <xdr:row>63</xdr:row>
      <xdr:rowOff>147048</xdr:rowOff>
    </xdr:to>
    <xdr:cxnSp macro="">
      <xdr:nvCxnSpPr>
        <xdr:cNvPr id="322" name="直線コネクタ 321"/>
        <xdr:cNvCxnSpPr/>
      </xdr:nvCxnSpPr>
      <xdr:spPr>
        <a:xfrm>
          <a:off x="16179800" y="10896691"/>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95341</xdr:rowOff>
    </xdr:from>
    <xdr:to>
      <xdr:col>77</xdr:col>
      <xdr:colOff>44450</xdr:colOff>
      <xdr:row>63</xdr:row>
      <xdr:rowOff>112576</xdr:rowOff>
    </xdr:to>
    <xdr:cxnSp macro="">
      <xdr:nvCxnSpPr>
        <xdr:cNvPr id="325" name="直線コネクタ 324"/>
        <xdr:cNvCxnSpPr/>
      </xdr:nvCxnSpPr>
      <xdr:spPr>
        <a:xfrm flipV="1">
          <a:off x="15290800" y="108966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112576</xdr:rowOff>
    </xdr:from>
    <xdr:to>
      <xdr:col>72</xdr:col>
      <xdr:colOff>203200</xdr:colOff>
      <xdr:row>63</xdr:row>
      <xdr:rowOff>112576</xdr:rowOff>
    </xdr:to>
    <xdr:cxnSp macro="">
      <xdr:nvCxnSpPr>
        <xdr:cNvPr id="328" name="直線コネクタ 327"/>
        <xdr:cNvCxnSpPr/>
      </xdr:nvCxnSpPr>
      <xdr:spPr>
        <a:xfrm>
          <a:off x="14401800" y="10913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43634</xdr:rowOff>
    </xdr:from>
    <xdr:to>
      <xdr:col>68</xdr:col>
      <xdr:colOff>152400</xdr:colOff>
      <xdr:row>63</xdr:row>
      <xdr:rowOff>112576</xdr:rowOff>
    </xdr:to>
    <xdr:cxnSp macro="">
      <xdr:nvCxnSpPr>
        <xdr:cNvPr id="331" name="直線コネクタ 330"/>
        <xdr:cNvCxnSpPr/>
      </xdr:nvCxnSpPr>
      <xdr:spPr>
        <a:xfrm>
          <a:off x="13512800" y="10844984"/>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96248</xdr:rowOff>
    </xdr:from>
    <xdr:to>
      <xdr:col>81</xdr:col>
      <xdr:colOff>95250</xdr:colOff>
      <xdr:row>64</xdr:row>
      <xdr:rowOff>26398</xdr:rowOff>
    </xdr:to>
    <xdr:sp macro="" textlink="">
      <xdr:nvSpPr>
        <xdr:cNvPr id="341" name="楕円 340"/>
        <xdr:cNvSpPr/>
      </xdr:nvSpPr>
      <xdr:spPr>
        <a:xfrm>
          <a:off x="169672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68325</xdr:rowOff>
    </xdr:from>
    <xdr:ext cx="762000" cy="259045"/>
    <xdr:sp macro="" textlink="">
      <xdr:nvSpPr>
        <xdr:cNvPr id="342" name="定員管理の状況該当値テキスト"/>
        <xdr:cNvSpPr txBox="1"/>
      </xdr:nvSpPr>
      <xdr:spPr>
        <a:xfrm>
          <a:off x="17106900" y="108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44541</xdr:rowOff>
    </xdr:from>
    <xdr:to>
      <xdr:col>77</xdr:col>
      <xdr:colOff>95250</xdr:colOff>
      <xdr:row>63</xdr:row>
      <xdr:rowOff>146141</xdr:rowOff>
    </xdr:to>
    <xdr:sp macro="" textlink="">
      <xdr:nvSpPr>
        <xdr:cNvPr id="343" name="楕円 342"/>
        <xdr:cNvSpPr/>
      </xdr:nvSpPr>
      <xdr:spPr>
        <a:xfrm>
          <a:off x="16129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130918</xdr:rowOff>
    </xdr:from>
    <xdr:ext cx="736600" cy="259045"/>
    <xdr:sp macro="" textlink="">
      <xdr:nvSpPr>
        <xdr:cNvPr id="344" name="テキスト ボックス 343"/>
        <xdr:cNvSpPr txBox="1"/>
      </xdr:nvSpPr>
      <xdr:spPr>
        <a:xfrm>
          <a:off x="15798800" y="10932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61776</xdr:rowOff>
    </xdr:from>
    <xdr:to>
      <xdr:col>73</xdr:col>
      <xdr:colOff>44450</xdr:colOff>
      <xdr:row>63</xdr:row>
      <xdr:rowOff>163376</xdr:rowOff>
    </xdr:to>
    <xdr:sp macro="" textlink="">
      <xdr:nvSpPr>
        <xdr:cNvPr id="345" name="楕円 344"/>
        <xdr:cNvSpPr/>
      </xdr:nvSpPr>
      <xdr:spPr>
        <a:xfrm>
          <a:off x="15240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148153</xdr:rowOff>
    </xdr:from>
    <xdr:ext cx="762000" cy="259045"/>
    <xdr:sp macro="" textlink="">
      <xdr:nvSpPr>
        <xdr:cNvPr id="346" name="テキスト ボックス 345"/>
        <xdr:cNvSpPr txBox="1"/>
      </xdr:nvSpPr>
      <xdr:spPr>
        <a:xfrm>
          <a:off x="14909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61776</xdr:rowOff>
    </xdr:from>
    <xdr:to>
      <xdr:col>68</xdr:col>
      <xdr:colOff>203200</xdr:colOff>
      <xdr:row>63</xdr:row>
      <xdr:rowOff>163376</xdr:rowOff>
    </xdr:to>
    <xdr:sp macro="" textlink="">
      <xdr:nvSpPr>
        <xdr:cNvPr id="347" name="楕円 346"/>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148153</xdr:rowOff>
    </xdr:from>
    <xdr:ext cx="762000" cy="259045"/>
    <xdr:sp macro="" textlink="">
      <xdr:nvSpPr>
        <xdr:cNvPr id="348" name="テキスト ボックス 347"/>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164284</xdr:rowOff>
    </xdr:from>
    <xdr:to>
      <xdr:col>64</xdr:col>
      <xdr:colOff>152400</xdr:colOff>
      <xdr:row>63</xdr:row>
      <xdr:rowOff>94434</xdr:rowOff>
    </xdr:to>
    <xdr:sp macro="" textlink="">
      <xdr:nvSpPr>
        <xdr:cNvPr id="349" name="楕円 348"/>
        <xdr:cNvSpPr/>
      </xdr:nvSpPr>
      <xdr:spPr>
        <a:xfrm>
          <a:off x="13462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79211</xdr:rowOff>
    </xdr:from>
    <xdr:ext cx="762000" cy="259045"/>
    <xdr:sp macro="" textlink="">
      <xdr:nvSpPr>
        <xdr:cNvPr id="350" name="テキスト ボックス 349"/>
        <xdr:cNvSpPr txBox="1"/>
      </xdr:nvSpPr>
      <xdr:spPr>
        <a:xfrm>
          <a:off x="13131800" y="1088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施設の耐震化や老朽化対策として総合計画に位置付け、計画的に実施してきた大型事業の進捗により現状維持となった。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の見通しとしては、新庁舎建設及び総合計画に基づく大型事業に順次着手しており、その償還開始が集中する令和６年度において償還額がピークになると見込まれるが、後年度を見据えた計画的な借入れと堅実な財政計画を立てながら数値の増加を抑える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53884</xdr:rowOff>
    </xdr:from>
    <xdr:to>
      <xdr:col>81</xdr:col>
      <xdr:colOff>44450</xdr:colOff>
      <xdr:row>43</xdr:row>
      <xdr:rowOff>53884</xdr:rowOff>
    </xdr:to>
    <xdr:cxnSp macro="">
      <xdr:nvCxnSpPr>
        <xdr:cNvPr id="385" name="直線コネクタ 384"/>
        <xdr:cNvCxnSpPr/>
      </xdr:nvCxnSpPr>
      <xdr:spPr>
        <a:xfrm>
          <a:off x="16179800" y="7426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53884</xdr:rowOff>
    </xdr:to>
    <xdr:cxnSp macro="">
      <xdr:nvCxnSpPr>
        <xdr:cNvPr id="388" name="直線コネクタ 387"/>
        <xdr:cNvCxnSpPr/>
      </xdr:nvCxnSpPr>
      <xdr:spPr>
        <a:xfrm>
          <a:off x="15290800" y="73710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170180</xdr:rowOff>
    </xdr:to>
    <xdr:cxnSp macro="">
      <xdr:nvCxnSpPr>
        <xdr:cNvPr id="391" name="直線コネクタ 390"/>
        <xdr:cNvCxnSpPr/>
      </xdr:nvCxnSpPr>
      <xdr:spPr>
        <a:xfrm>
          <a:off x="14401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73660</xdr:rowOff>
    </xdr:to>
    <xdr:cxnSp macro="">
      <xdr:nvCxnSpPr>
        <xdr:cNvPr id="394" name="直線コネクタ 393"/>
        <xdr:cNvCxnSpPr/>
      </xdr:nvCxnSpPr>
      <xdr:spPr>
        <a:xfrm>
          <a:off x="13512800" y="715735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3084</xdr:rowOff>
    </xdr:from>
    <xdr:to>
      <xdr:col>81</xdr:col>
      <xdr:colOff>95250</xdr:colOff>
      <xdr:row>43</xdr:row>
      <xdr:rowOff>104684</xdr:rowOff>
    </xdr:to>
    <xdr:sp macro="" textlink="">
      <xdr:nvSpPr>
        <xdr:cNvPr id="404" name="楕円 403"/>
        <xdr:cNvSpPr/>
      </xdr:nvSpPr>
      <xdr:spPr>
        <a:xfrm>
          <a:off x="169672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146611</xdr:rowOff>
    </xdr:from>
    <xdr:ext cx="762000" cy="259045"/>
    <xdr:sp macro="" textlink="">
      <xdr:nvSpPr>
        <xdr:cNvPr id="405" name="公債費負担の状況該当値テキスト"/>
        <xdr:cNvSpPr txBox="1"/>
      </xdr:nvSpPr>
      <xdr:spPr>
        <a:xfrm>
          <a:off x="17106900" y="734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3084</xdr:rowOff>
    </xdr:from>
    <xdr:to>
      <xdr:col>77</xdr:col>
      <xdr:colOff>95250</xdr:colOff>
      <xdr:row>43</xdr:row>
      <xdr:rowOff>104684</xdr:rowOff>
    </xdr:to>
    <xdr:sp macro="" textlink="">
      <xdr:nvSpPr>
        <xdr:cNvPr id="406" name="楕円 405"/>
        <xdr:cNvSpPr/>
      </xdr:nvSpPr>
      <xdr:spPr>
        <a:xfrm>
          <a:off x="16129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89461</xdr:rowOff>
    </xdr:from>
    <xdr:ext cx="736600" cy="259045"/>
    <xdr:sp macro="" textlink="">
      <xdr:nvSpPr>
        <xdr:cNvPr id="407" name="テキスト ボックス 406"/>
        <xdr:cNvSpPr txBox="1"/>
      </xdr:nvSpPr>
      <xdr:spPr>
        <a:xfrm>
          <a:off x="15798800" y="746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8" name="楕円 407"/>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9" name="テキスト ボックス 408"/>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10" name="楕円 409"/>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1" name="テキスト ボックス 410"/>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2" name="楕円 411"/>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13" name="テキスト ボックス 412"/>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額について、企業債残高が減少したことから公営企業等繰入見込が減となり、比率が減少した。しかし、総合計画に基づく大型事業及び新庁舎整備も予定していることから、地方債現在高の増加が見込まれるため、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81582</xdr:rowOff>
    </xdr:from>
    <xdr:to>
      <xdr:col>81</xdr:col>
      <xdr:colOff>44450</xdr:colOff>
      <xdr:row>16</xdr:row>
      <xdr:rowOff>166370</xdr:rowOff>
    </xdr:to>
    <xdr:cxnSp macro="">
      <xdr:nvCxnSpPr>
        <xdr:cNvPr id="449" name="直線コネクタ 448"/>
        <xdr:cNvCxnSpPr/>
      </xdr:nvCxnSpPr>
      <xdr:spPr>
        <a:xfrm flipV="1">
          <a:off x="16179800" y="2653332"/>
          <a:ext cx="838200" cy="25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127544</xdr:rowOff>
    </xdr:from>
    <xdr:to>
      <xdr:col>77</xdr:col>
      <xdr:colOff>44450</xdr:colOff>
      <xdr:row>16</xdr:row>
      <xdr:rowOff>166370</xdr:rowOff>
    </xdr:to>
    <xdr:cxnSp macro="">
      <xdr:nvCxnSpPr>
        <xdr:cNvPr id="452" name="直線コネクタ 451"/>
        <xdr:cNvCxnSpPr/>
      </xdr:nvCxnSpPr>
      <xdr:spPr>
        <a:xfrm>
          <a:off x="15290800" y="2699294"/>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127544</xdr:rowOff>
    </xdr:from>
    <xdr:to>
      <xdr:col>72</xdr:col>
      <xdr:colOff>203200</xdr:colOff>
      <xdr:row>15</xdr:row>
      <xdr:rowOff>156271</xdr:rowOff>
    </xdr:to>
    <xdr:cxnSp macro="">
      <xdr:nvCxnSpPr>
        <xdr:cNvPr id="455" name="直線コネクタ 454"/>
        <xdr:cNvCxnSpPr/>
      </xdr:nvCxnSpPr>
      <xdr:spPr>
        <a:xfrm flipV="1">
          <a:off x="14401800" y="269929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138369</xdr:rowOff>
    </xdr:from>
    <xdr:to>
      <xdr:col>68</xdr:col>
      <xdr:colOff>152400</xdr:colOff>
      <xdr:row>15</xdr:row>
      <xdr:rowOff>156271</xdr:rowOff>
    </xdr:to>
    <xdr:cxnSp macro="">
      <xdr:nvCxnSpPr>
        <xdr:cNvPr id="458" name="直線コネクタ 457"/>
        <xdr:cNvCxnSpPr/>
      </xdr:nvCxnSpPr>
      <xdr:spPr>
        <a:xfrm>
          <a:off x="13512800" y="2367219"/>
          <a:ext cx="889000" cy="3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126594</xdr:rowOff>
    </xdr:from>
    <xdr:ext cx="762000" cy="259045"/>
    <xdr:sp macro="" textlink="">
      <xdr:nvSpPr>
        <xdr:cNvPr id="462" name="テキスト ボックス 461"/>
        <xdr:cNvSpPr txBox="1"/>
      </xdr:nvSpPr>
      <xdr:spPr>
        <a:xfrm>
          <a:off x="13131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30782</xdr:rowOff>
    </xdr:from>
    <xdr:to>
      <xdr:col>81</xdr:col>
      <xdr:colOff>95250</xdr:colOff>
      <xdr:row>15</xdr:row>
      <xdr:rowOff>132382</xdr:rowOff>
    </xdr:to>
    <xdr:sp macro="" textlink="">
      <xdr:nvSpPr>
        <xdr:cNvPr id="468" name="楕円 467"/>
        <xdr:cNvSpPr/>
      </xdr:nvSpPr>
      <xdr:spPr>
        <a:xfrm>
          <a:off x="169672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2859</xdr:rowOff>
    </xdr:from>
    <xdr:ext cx="762000" cy="259045"/>
    <xdr:sp macro="" textlink="">
      <xdr:nvSpPr>
        <xdr:cNvPr id="469" name="将来負担の状況該当値テキスト"/>
        <xdr:cNvSpPr txBox="1"/>
      </xdr:nvSpPr>
      <xdr:spPr>
        <a:xfrm>
          <a:off x="17106900" y="257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115570</xdr:rowOff>
    </xdr:from>
    <xdr:to>
      <xdr:col>77</xdr:col>
      <xdr:colOff>95250</xdr:colOff>
      <xdr:row>17</xdr:row>
      <xdr:rowOff>45720</xdr:rowOff>
    </xdr:to>
    <xdr:sp macro="" textlink="">
      <xdr:nvSpPr>
        <xdr:cNvPr id="470" name="楕円 469"/>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30497</xdr:rowOff>
    </xdr:from>
    <xdr:ext cx="736600" cy="259045"/>
    <xdr:sp macro="" textlink="">
      <xdr:nvSpPr>
        <xdr:cNvPr id="471" name="テキスト ボックス 470"/>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76744</xdr:rowOff>
    </xdr:from>
    <xdr:to>
      <xdr:col>73</xdr:col>
      <xdr:colOff>44450</xdr:colOff>
      <xdr:row>16</xdr:row>
      <xdr:rowOff>6894</xdr:rowOff>
    </xdr:to>
    <xdr:sp macro="" textlink="">
      <xdr:nvSpPr>
        <xdr:cNvPr id="472" name="楕円 471"/>
        <xdr:cNvSpPr/>
      </xdr:nvSpPr>
      <xdr:spPr>
        <a:xfrm>
          <a:off x="15240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163121</xdr:rowOff>
    </xdr:from>
    <xdr:ext cx="762000" cy="259045"/>
    <xdr:sp macro="" textlink="">
      <xdr:nvSpPr>
        <xdr:cNvPr id="473" name="テキスト ボックス 472"/>
        <xdr:cNvSpPr txBox="1"/>
      </xdr:nvSpPr>
      <xdr:spPr>
        <a:xfrm>
          <a:off x="14909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105471</xdr:rowOff>
    </xdr:from>
    <xdr:to>
      <xdr:col>68</xdr:col>
      <xdr:colOff>203200</xdr:colOff>
      <xdr:row>16</xdr:row>
      <xdr:rowOff>35621</xdr:rowOff>
    </xdr:to>
    <xdr:sp macro="" textlink="">
      <xdr:nvSpPr>
        <xdr:cNvPr id="474" name="楕円 473"/>
        <xdr:cNvSpPr/>
      </xdr:nvSpPr>
      <xdr:spPr>
        <a:xfrm>
          <a:off x="14351000" y="26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20398</xdr:rowOff>
    </xdr:from>
    <xdr:ext cx="762000" cy="259045"/>
    <xdr:sp macro="" textlink="">
      <xdr:nvSpPr>
        <xdr:cNvPr id="475" name="テキスト ボックス 474"/>
        <xdr:cNvSpPr txBox="1"/>
      </xdr:nvSpPr>
      <xdr:spPr>
        <a:xfrm>
          <a:off x="14020800" y="276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87569</xdr:rowOff>
    </xdr:from>
    <xdr:to>
      <xdr:col>64</xdr:col>
      <xdr:colOff>152400</xdr:colOff>
      <xdr:row>14</xdr:row>
      <xdr:rowOff>17719</xdr:rowOff>
    </xdr:to>
    <xdr:sp macro="" textlink="">
      <xdr:nvSpPr>
        <xdr:cNvPr id="476" name="楕円 475"/>
        <xdr:cNvSpPr/>
      </xdr:nvSpPr>
      <xdr:spPr>
        <a:xfrm>
          <a:off x="134620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27896</xdr:rowOff>
    </xdr:from>
    <xdr:ext cx="762000" cy="259045"/>
    <xdr:sp macro="" textlink="">
      <xdr:nvSpPr>
        <xdr:cNvPr id="477" name="テキスト ボックス 476"/>
        <xdr:cNvSpPr txBox="1"/>
      </xdr:nvSpPr>
      <xdr:spPr>
        <a:xfrm>
          <a:off x="13131800" y="208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24,075
23,621
71.25
14,608,543
14,033,587
499,846
7,121,663
13,428,605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職員定員管理計画に基づく職員の採用計画を実施していることや、職員年齢構成の若年化の影響により類似団体平均を下回っている。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今後も計画に基づく適正な定員管理により、類似団体平均水準を下回るよう努める。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165100</xdr:rowOff>
    </xdr:to>
    <xdr:cxnSp macro="">
      <xdr:nvCxnSpPr>
        <xdr:cNvPr id="66" name="直線コネクタ 65"/>
        <xdr:cNvCxnSpPr/>
      </xdr:nvCxnSpPr>
      <xdr:spPr>
        <a:xfrm>
          <a:off x="3987800" y="61163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115570</xdr:rowOff>
    </xdr:to>
    <xdr:cxnSp macro="">
      <xdr:nvCxnSpPr>
        <xdr:cNvPr id="69" name="直線コネクタ 68"/>
        <xdr:cNvCxnSpPr/>
      </xdr:nvCxnSpPr>
      <xdr:spPr>
        <a:xfrm>
          <a:off x="3098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46990</xdr:rowOff>
    </xdr:to>
    <xdr:cxnSp macro="">
      <xdr:nvCxnSpPr>
        <xdr:cNvPr id="72" name="直線コネクタ 71"/>
        <xdr:cNvCxnSpPr/>
      </xdr:nvCxnSpPr>
      <xdr:spPr>
        <a:xfrm>
          <a:off x="2209800" y="594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119380</xdr:rowOff>
    </xdr:to>
    <xdr:cxnSp macro="">
      <xdr:nvCxnSpPr>
        <xdr:cNvPr id="75" name="直線コネクタ 74"/>
        <xdr:cNvCxnSpPr/>
      </xdr:nvCxnSpPr>
      <xdr:spPr>
        <a:xfrm>
          <a:off x="1320800" y="594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物件費においては、類似団体を常に下回っている。予算配分時だけでなく、執行段階においてもシーリングを徹底して行う行財政改革の推進を職員一同が行っているためである。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今後も不断の経常経費の圧縮を図るとともに、必要事業への予算の重点配分を行うことで、サービスを低下させずに健全財政を堅持する。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16</xdr:row>
      <xdr:rowOff>12700</xdr:rowOff>
    </xdr:to>
    <xdr:cxnSp macro="">
      <xdr:nvCxnSpPr>
        <xdr:cNvPr id="129" name="直線コネクタ 128"/>
        <xdr:cNvCxnSpPr/>
      </xdr:nvCxnSpPr>
      <xdr:spPr>
        <a:xfrm flipV="1">
          <a:off x="15671800" y="2429329"/>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12700</xdr:rowOff>
    </xdr:to>
    <xdr:cxnSp macro="">
      <xdr:nvCxnSpPr>
        <xdr:cNvPr id="132" name="直線コネクタ 131"/>
        <xdr:cNvCxnSpPr/>
      </xdr:nvCxnSpPr>
      <xdr:spPr>
        <a:xfrm>
          <a:off x="14782800" y="271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140607</xdr:rowOff>
    </xdr:to>
    <xdr:cxnSp macro="">
      <xdr:nvCxnSpPr>
        <xdr:cNvPr id="135" name="直線コネクタ 134"/>
        <xdr:cNvCxnSpPr/>
      </xdr:nvCxnSpPr>
      <xdr:spPr>
        <a:xfrm>
          <a:off x="13893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118836</xdr:rowOff>
    </xdr:to>
    <xdr:cxnSp macro="">
      <xdr:nvCxnSpPr>
        <xdr:cNvPr id="138" name="直線コネクタ 137"/>
        <xdr:cNvCxnSpPr/>
      </xdr:nvCxnSpPr>
      <xdr:spPr>
        <a:xfrm>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9" name="物件費該当値テキスト"/>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会計年度任用職員制度の開始により、賃金が廃止となったことから、保育所運営に関わる職員待遇の変更などにより減となった。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今後は、社会的要因による扶助費の伸び、あるいは高齢化に伴う義務的経費は減る要素が無く、義務的経費の増加による経常収支の悪化が懸念される。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57</xdr:row>
      <xdr:rowOff>50800</xdr:rowOff>
    </xdr:to>
    <xdr:cxnSp macro="">
      <xdr:nvCxnSpPr>
        <xdr:cNvPr id="190" name="直線コネクタ 189"/>
        <xdr:cNvCxnSpPr/>
      </xdr:nvCxnSpPr>
      <xdr:spPr>
        <a:xfrm flipV="1">
          <a:off x="3987800" y="934720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50800</xdr:rowOff>
    </xdr:to>
    <xdr:cxnSp macro="">
      <xdr:nvCxnSpPr>
        <xdr:cNvPr id="193" name="直線コネクタ 192"/>
        <xdr:cNvCxnSpPr/>
      </xdr:nvCxnSpPr>
      <xdr:spPr>
        <a:xfrm>
          <a:off x="3098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6" name="直線コネクタ 195"/>
        <xdr:cNvCxnSpPr/>
      </xdr:nvCxnSpPr>
      <xdr:spPr>
        <a:xfrm>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9" name="直線コネクタ 198"/>
        <xdr:cNvCxnSpPr/>
      </xdr:nvCxnSpPr>
      <xdr:spPr>
        <a:xfrm flipV="1">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9" name="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2" name="テキスト ボックス 211"/>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4" name="テキスト ボックス 21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除雪対策費等による維持補修費及び他会計等への繰出金が増加したことから類似団体平均を上回った。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　会計独立の原則に従って、公営企業に対する繰出金について繰出基準内の執行を徹底しているところであるが、事業の進捗により、増加傾向にある。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54610</xdr:rowOff>
    </xdr:to>
    <xdr:cxnSp macro="">
      <xdr:nvCxnSpPr>
        <xdr:cNvPr id="251" name="直線コネクタ 250"/>
        <xdr:cNvCxnSpPr/>
      </xdr:nvCxnSpPr>
      <xdr:spPr>
        <a:xfrm flipV="1">
          <a:off x="15671800" y="9804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54610</xdr:rowOff>
    </xdr:to>
    <xdr:cxnSp macro="">
      <xdr:nvCxnSpPr>
        <xdr:cNvPr id="254" name="直線コネクタ 253"/>
        <xdr:cNvCxnSpPr/>
      </xdr:nvCxnSpPr>
      <xdr:spPr>
        <a:xfrm>
          <a:off x="14782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39370</xdr:rowOff>
    </xdr:to>
    <xdr:cxnSp macro="">
      <xdr:nvCxnSpPr>
        <xdr:cNvPr id="257" name="直線コネクタ 256"/>
        <xdr:cNvCxnSpPr/>
      </xdr:nvCxnSpPr>
      <xdr:spPr>
        <a:xfrm flipV="1">
          <a:off x="13893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46990</xdr:rowOff>
    </xdr:to>
    <xdr:cxnSp macro="">
      <xdr:nvCxnSpPr>
        <xdr:cNvPr id="260" name="直線コネクタ 259"/>
        <xdr:cNvCxnSpPr/>
      </xdr:nvCxnSpPr>
      <xdr:spPr>
        <a:xfrm flipV="1">
          <a:off x="13004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2" name="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5" name="テキスト ボックス 27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6" name="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8" name="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が類似団体平均を下回っているのは、補助基準を随時適正に見直していることと、行財政改革に伴う負担金補助金の見直しによるところが大きく、今後も適正な執行を行い、現状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53848</xdr:rowOff>
    </xdr:to>
    <xdr:cxnSp macro="">
      <xdr:nvCxnSpPr>
        <xdr:cNvPr id="309" name="直線コネクタ 308"/>
        <xdr:cNvCxnSpPr/>
      </xdr:nvCxnSpPr>
      <xdr:spPr>
        <a:xfrm flipV="1">
          <a:off x="15671800" y="61986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53848</xdr:rowOff>
    </xdr:to>
    <xdr:cxnSp macro="">
      <xdr:nvCxnSpPr>
        <xdr:cNvPr id="312" name="直線コネクタ 311"/>
        <xdr:cNvCxnSpPr/>
      </xdr:nvCxnSpPr>
      <xdr:spPr>
        <a:xfrm>
          <a:off x="14782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44704</xdr:rowOff>
    </xdr:to>
    <xdr:cxnSp macro="">
      <xdr:nvCxnSpPr>
        <xdr:cNvPr id="315" name="直線コネクタ 314"/>
        <xdr:cNvCxnSpPr/>
      </xdr:nvCxnSpPr>
      <xdr:spPr>
        <a:xfrm>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18" name="直線コネクタ 317"/>
        <xdr:cNvCxnSpPr/>
      </xdr:nvCxnSpPr>
      <xdr:spPr>
        <a:xfrm>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2" name="楕円 331"/>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3" name="テキスト ボックス 332"/>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4" name="楕円 333"/>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5" name="テキスト ボックス 33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総合計画に基づく大型事業の償還が順次始まっていることから、類似団体平均を上回っている。計画的な起債発行と自主財源の確保による起債に頼らない財政運営に努める。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138430</xdr:rowOff>
    </xdr:to>
    <xdr:cxnSp macro="">
      <xdr:nvCxnSpPr>
        <xdr:cNvPr id="371" name="直線コネクタ 370"/>
        <xdr:cNvCxnSpPr/>
      </xdr:nvCxnSpPr>
      <xdr:spPr>
        <a:xfrm flipV="1">
          <a:off x="3987800" y="13637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125368</xdr:rowOff>
    </xdr:from>
    <xdr:to>
      <xdr:col>19</xdr:col>
      <xdr:colOff>187325</xdr:colOff>
      <xdr:row>79</xdr:row>
      <xdr:rowOff>138430</xdr:rowOff>
    </xdr:to>
    <xdr:cxnSp macro="">
      <xdr:nvCxnSpPr>
        <xdr:cNvPr id="374" name="直線コネクタ 373"/>
        <xdr:cNvCxnSpPr/>
      </xdr:nvCxnSpPr>
      <xdr:spPr>
        <a:xfrm>
          <a:off x="3098800" y="136699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125368</xdr:rowOff>
    </xdr:to>
    <xdr:cxnSp macro="">
      <xdr:nvCxnSpPr>
        <xdr:cNvPr id="377" name="直線コネクタ 376"/>
        <xdr:cNvCxnSpPr/>
      </xdr:nvCxnSpPr>
      <xdr:spPr>
        <a:xfrm>
          <a:off x="2209800" y="136372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99242</xdr:rowOff>
    </xdr:to>
    <xdr:cxnSp macro="">
      <xdr:nvCxnSpPr>
        <xdr:cNvPr id="380" name="直線コネクタ 379"/>
        <xdr:cNvCxnSpPr/>
      </xdr:nvCxnSpPr>
      <xdr:spPr>
        <a:xfrm flipV="1">
          <a:off x="1320800" y="136372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0" name="楕円 389"/>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1"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2" name="楕円 391"/>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3" name="テキスト ボックス 392"/>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74568</xdr:rowOff>
    </xdr:from>
    <xdr:to>
      <xdr:col>15</xdr:col>
      <xdr:colOff>149225</xdr:colOff>
      <xdr:row>80</xdr:row>
      <xdr:rowOff>4718</xdr:rowOff>
    </xdr:to>
    <xdr:sp macro="" textlink="">
      <xdr:nvSpPr>
        <xdr:cNvPr id="394" name="楕円 393"/>
        <xdr:cNvSpPr/>
      </xdr:nvSpPr>
      <xdr:spPr>
        <a:xfrm>
          <a:off x="3048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160945</xdr:rowOff>
    </xdr:from>
    <xdr:ext cx="762000" cy="259045"/>
    <xdr:sp macro="" textlink="">
      <xdr:nvSpPr>
        <xdr:cNvPr id="395" name="テキスト ボックス 394"/>
        <xdr:cNvSpPr txBox="1"/>
      </xdr:nvSpPr>
      <xdr:spPr>
        <a:xfrm>
          <a:off x="2717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6" name="楕円 395"/>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7" name="テキスト ボックス 396"/>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48442</xdr:rowOff>
    </xdr:from>
    <xdr:to>
      <xdr:col>6</xdr:col>
      <xdr:colOff>171450</xdr:colOff>
      <xdr:row>79</xdr:row>
      <xdr:rowOff>150042</xdr:rowOff>
    </xdr:to>
    <xdr:sp macro="" textlink="">
      <xdr:nvSpPr>
        <xdr:cNvPr id="398" name="楕円 397"/>
        <xdr:cNvSpPr/>
      </xdr:nvSpPr>
      <xdr:spPr>
        <a:xfrm>
          <a:off x="1270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134819</xdr:rowOff>
    </xdr:from>
    <xdr:ext cx="762000" cy="259045"/>
    <xdr:sp macro="" textlink="">
      <xdr:nvSpPr>
        <xdr:cNvPr id="399" name="テキスト ボックス 398"/>
        <xdr:cNvSpPr txBox="1"/>
      </xdr:nvSpPr>
      <xdr:spPr>
        <a:xfrm>
          <a:off x="939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類似団体の中で最も下位となっているが、施設の老朽化が進んでおり、維持修繕費の増加が懸念される。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今後は公共施設等総合管理計画に基づき、現況把握と将来見通しを立てながら効率的かつ効果的な施設管理に努める。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143002</xdr:rowOff>
    </xdr:to>
    <xdr:cxnSp macro="">
      <xdr:nvCxnSpPr>
        <xdr:cNvPr id="430" name="直線コネクタ 429"/>
        <xdr:cNvCxnSpPr/>
      </xdr:nvCxnSpPr>
      <xdr:spPr>
        <a:xfrm flipV="1">
          <a:off x="15671800" y="1284173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75</xdr:row>
      <xdr:rowOff>143002</xdr:rowOff>
    </xdr:to>
    <xdr:cxnSp macro="">
      <xdr:nvCxnSpPr>
        <xdr:cNvPr id="433" name="直線コネクタ 432"/>
        <xdr:cNvCxnSpPr/>
      </xdr:nvCxnSpPr>
      <xdr:spPr>
        <a:xfrm>
          <a:off x="14782800" y="12901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42418</xdr:rowOff>
    </xdr:to>
    <xdr:cxnSp macro="">
      <xdr:nvCxnSpPr>
        <xdr:cNvPr id="436" name="直線コネクタ 435"/>
        <xdr:cNvCxnSpPr/>
      </xdr:nvCxnSpPr>
      <xdr:spPr>
        <a:xfrm>
          <a:off x="13893800" y="128280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74</xdr:row>
      <xdr:rowOff>140716</xdr:rowOff>
    </xdr:to>
    <xdr:cxnSp macro="">
      <xdr:nvCxnSpPr>
        <xdr:cNvPr id="439" name="直線コネクタ 438"/>
        <xdr:cNvCxnSpPr/>
      </xdr:nvCxnSpPr>
      <xdr:spPr>
        <a:xfrm>
          <a:off x="13004800" y="1282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49" name="楕円 448"/>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12209</xdr:rowOff>
    </xdr:from>
    <xdr:ext cx="762000" cy="259045"/>
    <xdr:sp macro="" textlink="">
      <xdr:nvSpPr>
        <xdr:cNvPr id="450" name="公債費以外該当値テキスト"/>
        <xdr:cNvSpPr txBox="1"/>
      </xdr:nvSpPr>
      <xdr:spPr>
        <a:xfrm>
          <a:off x="16598900" y="126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1" name="楕円 450"/>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2" name="テキスト ボックス 451"/>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53" name="楕円 452"/>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54" name="テキスト ボックス 453"/>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55" name="楕円 454"/>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56" name="テキスト ボックス 455"/>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7" name="楕円 456"/>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8" name="テキスト ボックス 457"/>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96738</xdr:rowOff>
    </xdr:from>
    <xdr:to>
      <xdr:col>29</xdr:col>
      <xdr:colOff>127000</xdr:colOff>
      <xdr:row>16</xdr:row>
      <xdr:rowOff>52259</xdr:rowOff>
    </xdr:to>
    <xdr:cxnSp macro="">
      <xdr:nvCxnSpPr>
        <xdr:cNvPr id="52" name="直線コネクタ 51"/>
        <xdr:cNvCxnSpPr/>
      </xdr:nvCxnSpPr>
      <xdr:spPr bwMode="auto">
        <a:xfrm flipV="1">
          <a:off x="5003800" y="2716113"/>
          <a:ext cx="647700" cy="12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52259</xdr:rowOff>
    </xdr:from>
    <xdr:to>
      <xdr:col>26</xdr:col>
      <xdr:colOff>50800</xdr:colOff>
      <xdr:row>16</xdr:row>
      <xdr:rowOff>72653</xdr:rowOff>
    </xdr:to>
    <xdr:cxnSp macro="">
      <xdr:nvCxnSpPr>
        <xdr:cNvPr id="55" name="直線コネクタ 54"/>
        <xdr:cNvCxnSpPr/>
      </xdr:nvCxnSpPr>
      <xdr:spPr bwMode="auto">
        <a:xfrm flipV="1">
          <a:off x="4305300" y="2843084"/>
          <a:ext cx="698500" cy="2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72653</xdr:rowOff>
    </xdr:from>
    <xdr:to>
      <xdr:col>22</xdr:col>
      <xdr:colOff>114300</xdr:colOff>
      <xdr:row>16</xdr:row>
      <xdr:rowOff>136661</xdr:rowOff>
    </xdr:to>
    <xdr:cxnSp macro="">
      <xdr:nvCxnSpPr>
        <xdr:cNvPr id="58" name="直線コネクタ 57"/>
        <xdr:cNvCxnSpPr/>
      </xdr:nvCxnSpPr>
      <xdr:spPr bwMode="auto">
        <a:xfrm flipV="1">
          <a:off x="3606800" y="2863478"/>
          <a:ext cx="698500" cy="6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136661</xdr:rowOff>
    </xdr:from>
    <xdr:to>
      <xdr:col>18</xdr:col>
      <xdr:colOff>177800</xdr:colOff>
      <xdr:row>16</xdr:row>
      <xdr:rowOff>167375</xdr:rowOff>
    </xdr:to>
    <xdr:cxnSp macro="">
      <xdr:nvCxnSpPr>
        <xdr:cNvPr id="61" name="直線コネクタ 60"/>
        <xdr:cNvCxnSpPr/>
      </xdr:nvCxnSpPr>
      <xdr:spPr bwMode="auto">
        <a:xfrm flipV="1">
          <a:off x="2908300" y="2927486"/>
          <a:ext cx="698500" cy="3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45938</xdr:rowOff>
    </xdr:from>
    <xdr:to>
      <xdr:col>29</xdr:col>
      <xdr:colOff>177800</xdr:colOff>
      <xdr:row>15</xdr:row>
      <xdr:rowOff>147538</xdr:rowOff>
    </xdr:to>
    <xdr:sp macro="" textlink="">
      <xdr:nvSpPr>
        <xdr:cNvPr id="71" name="楕円 70"/>
        <xdr:cNvSpPr/>
      </xdr:nvSpPr>
      <xdr:spPr bwMode="auto">
        <a:xfrm>
          <a:off x="5600700" y="266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62465</xdr:rowOff>
    </xdr:from>
    <xdr:ext cx="762000" cy="259045"/>
    <xdr:sp macro="" textlink="">
      <xdr:nvSpPr>
        <xdr:cNvPr id="72" name="人口1人当たり決算額の推移該当値テキスト130"/>
        <xdr:cNvSpPr txBox="1"/>
      </xdr:nvSpPr>
      <xdr:spPr>
        <a:xfrm>
          <a:off x="5740400" y="251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1459</xdr:rowOff>
    </xdr:from>
    <xdr:to>
      <xdr:col>26</xdr:col>
      <xdr:colOff>101600</xdr:colOff>
      <xdr:row>16</xdr:row>
      <xdr:rowOff>103059</xdr:rowOff>
    </xdr:to>
    <xdr:sp macro="" textlink="">
      <xdr:nvSpPr>
        <xdr:cNvPr id="73" name="楕円 72"/>
        <xdr:cNvSpPr/>
      </xdr:nvSpPr>
      <xdr:spPr bwMode="auto">
        <a:xfrm>
          <a:off x="4953000" y="279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113236</xdr:rowOff>
    </xdr:from>
    <xdr:ext cx="736600" cy="259045"/>
    <xdr:sp macro="" textlink="">
      <xdr:nvSpPr>
        <xdr:cNvPr id="74" name="テキスト ボックス 73"/>
        <xdr:cNvSpPr txBox="1"/>
      </xdr:nvSpPr>
      <xdr:spPr>
        <a:xfrm>
          <a:off x="4622800" y="256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21853</xdr:rowOff>
    </xdr:from>
    <xdr:to>
      <xdr:col>22</xdr:col>
      <xdr:colOff>165100</xdr:colOff>
      <xdr:row>16</xdr:row>
      <xdr:rowOff>123453</xdr:rowOff>
    </xdr:to>
    <xdr:sp macro="" textlink="">
      <xdr:nvSpPr>
        <xdr:cNvPr id="75" name="楕円 74"/>
        <xdr:cNvSpPr/>
      </xdr:nvSpPr>
      <xdr:spPr bwMode="auto">
        <a:xfrm>
          <a:off x="4254500" y="281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133630</xdr:rowOff>
    </xdr:from>
    <xdr:ext cx="762000" cy="259045"/>
    <xdr:sp macro="" textlink="">
      <xdr:nvSpPr>
        <xdr:cNvPr id="76" name="テキスト ボックス 75"/>
        <xdr:cNvSpPr txBox="1"/>
      </xdr:nvSpPr>
      <xdr:spPr>
        <a:xfrm>
          <a:off x="3924300" y="25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85861</xdr:rowOff>
    </xdr:from>
    <xdr:to>
      <xdr:col>19</xdr:col>
      <xdr:colOff>38100</xdr:colOff>
      <xdr:row>17</xdr:row>
      <xdr:rowOff>16011</xdr:rowOff>
    </xdr:to>
    <xdr:sp macro="" textlink="">
      <xdr:nvSpPr>
        <xdr:cNvPr id="77" name="楕円 76"/>
        <xdr:cNvSpPr/>
      </xdr:nvSpPr>
      <xdr:spPr bwMode="auto">
        <a:xfrm>
          <a:off x="3556000" y="287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26188</xdr:rowOff>
    </xdr:from>
    <xdr:ext cx="762000" cy="259045"/>
    <xdr:sp macro="" textlink="">
      <xdr:nvSpPr>
        <xdr:cNvPr id="78" name="テキスト ボックス 77"/>
        <xdr:cNvSpPr txBox="1"/>
      </xdr:nvSpPr>
      <xdr:spPr>
        <a:xfrm>
          <a:off x="3225800" y="264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116575</xdr:rowOff>
    </xdr:from>
    <xdr:to>
      <xdr:col>15</xdr:col>
      <xdr:colOff>101600</xdr:colOff>
      <xdr:row>17</xdr:row>
      <xdr:rowOff>46725</xdr:rowOff>
    </xdr:to>
    <xdr:sp macro="" textlink="">
      <xdr:nvSpPr>
        <xdr:cNvPr id="79" name="楕円 78"/>
        <xdr:cNvSpPr/>
      </xdr:nvSpPr>
      <xdr:spPr bwMode="auto">
        <a:xfrm>
          <a:off x="2857500" y="290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56902</xdr:rowOff>
    </xdr:from>
    <xdr:ext cx="762000" cy="259045"/>
    <xdr:sp macro="" textlink="">
      <xdr:nvSpPr>
        <xdr:cNvPr id="80" name="テキスト ボックス 79"/>
        <xdr:cNvSpPr txBox="1"/>
      </xdr:nvSpPr>
      <xdr:spPr>
        <a:xfrm>
          <a:off x="2527300" y="267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256731</xdr:rowOff>
    </xdr:from>
    <xdr:to>
      <xdr:col>29</xdr:col>
      <xdr:colOff>127000</xdr:colOff>
      <xdr:row>34</xdr:row>
      <xdr:rowOff>269570</xdr:rowOff>
    </xdr:to>
    <xdr:cxnSp macro="">
      <xdr:nvCxnSpPr>
        <xdr:cNvPr id="113" name="直線コネクタ 112"/>
        <xdr:cNvCxnSpPr/>
      </xdr:nvCxnSpPr>
      <xdr:spPr bwMode="auto">
        <a:xfrm flipV="1">
          <a:off x="5003800" y="6524181"/>
          <a:ext cx="647700" cy="1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269570</xdr:rowOff>
    </xdr:from>
    <xdr:to>
      <xdr:col>26</xdr:col>
      <xdr:colOff>50800</xdr:colOff>
      <xdr:row>34</xdr:row>
      <xdr:rowOff>298221</xdr:rowOff>
    </xdr:to>
    <xdr:cxnSp macro="">
      <xdr:nvCxnSpPr>
        <xdr:cNvPr id="116" name="直線コネクタ 115"/>
        <xdr:cNvCxnSpPr/>
      </xdr:nvCxnSpPr>
      <xdr:spPr bwMode="auto">
        <a:xfrm flipV="1">
          <a:off x="4305300" y="6537020"/>
          <a:ext cx="698500" cy="2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298221</xdr:rowOff>
    </xdr:from>
    <xdr:to>
      <xdr:col>22</xdr:col>
      <xdr:colOff>114300</xdr:colOff>
      <xdr:row>34</xdr:row>
      <xdr:rowOff>317576</xdr:rowOff>
    </xdr:to>
    <xdr:cxnSp macro="">
      <xdr:nvCxnSpPr>
        <xdr:cNvPr id="119" name="直線コネクタ 118"/>
        <xdr:cNvCxnSpPr/>
      </xdr:nvCxnSpPr>
      <xdr:spPr bwMode="auto">
        <a:xfrm flipV="1">
          <a:off x="3606800" y="6565671"/>
          <a:ext cx="698500" cy="1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317576</xdr:rowOff>
    </xdr:from>
    <xdr:to>
      <xdr:col>18</xdr:col>
      <xdr:colOff>177800</xdr:colOff>
      <xdr:row>35</xdr:row>
      <xdr:rowOff>38018</xdr:rowOff>
    </xdr:to>
    <xdr:cxnSp macro="">
      <xdr:nvCxnSpPr>
        <xdr:cNvPr id="122" name="直線コネクタ 121"/>
        <xdr:cNvCxnSpPr/>
      </xdr:nvCxnSpPr>
      <xdr:spPr bwMode="auto">
        <a:xfrm flipV="1">
          <a:off x="2908300" y="6585026"/>
          <a:ext cx="698500" cy="6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205930</xdr:rowOff>
    </xdr:from>
    <xdr:to>
      <xdr:col>29</xdr:col>
      <xdr:colOff>177800</xdr:colOff>
      <xdr:row>34</xdr:row>
      <xdr:rowOff>307530</xdr:rowOff>
    </xdr:to>
    <xdr:sp macro="" textlink="">
      <xdr:nvSpPr>
        <xdr:cNvPr id="132" name="楕円 131"/>
        <xdr:cNvSpPr/>
      </xdr:nvSpPr>
      <xdr:spPr bwMode="auto">
        <a:xfrm>
          <a:off x="5600700" y="647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51007</xdr:rowOff>
    </xdr:from>
    <xdr:ext cx="762000" cy="259045"/>
    <xdr:sp macro="" textlink="">
      <xdr:nvSpPr>
        <xdr:cNvPr id="133" name="人口1人当たり決算額の推移該当値テキスト445"/>
        <xdr:cNvSpPr txBox="1"/>
      </xdr:nvSpPr>
      <xdr:spPr>
        <a:xfrm>
          <a:off x="5740400" y="63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218770</xdr:rowOff>
    </xdr:from>
    <xdr:to>
      <xdr:col>26</xdr:col>
      <xdr:colOff>101600</xdr:colOff>
      <xdr:row>34</xdr:row>
      <xdr:rowOff>320370</xdr:rowOff>
    </xdr:to>
    <xdr:sp macro="" textlink="">
      <xdr:nvSpPr>
        <xdr:cNvPr id="134" name="楕円 133"/>
        <xdr:cNvSpPr/>
      </xdr:nvSpPr>
      <xdr:spPr bwMode="auto">
        <a:xfrm>
          <a:off x="4953000" y="648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330547</xdr:rowOff>
    </xdr:from>
    <xdr:ext cx="736600" cy="259045"/>
    <xdr:sp macro="" textlink="">
      <xdr:nvSpPr>
        <xdr:cNvPr id="135" name="テキスト ボックス 134"/>
        <xdr:cNvSpPr txBox="1"/>
      </xdr:nvSpPr>
      <xdr:spPr>
        <a:xfrm>
          <a:off x="4622800" y="6255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247421</xdr:rowOff>
    </xdr:from>
    <xdr:to>
      <xdr:col>22</xdr:col>
      <xdr:colOff>165100</xdr:colOff>
      <xdr:row>35</xdr:row>
      <xdr:rowOff>6121</xdr:rowOff>
    </xdr:to>
    <xdr:sp macro="" textlink="">
      <xdr:nvSpPr>
        <xdr:cNvPr id="136" name="楕円 135"/>
        <xdr:cNvSpPr/>
      </xdr:nvSpPr>
      <xdr:spPr bwMode="auto">
        <a:xfrm>
          <a:off x="4254500" y="651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16298</xdr:rowOff>
    </xdr:from>
    <xdr:ext cx="762000" cy="259045"/>
    <xdr:sp macro="" textlink="">
      <xdr:nvSpPr>
        <xdr:cNvPr id="137" name="テキスト ボックス 136"/>
        <xdr:cNvSpPr txBox="1"/>
      </xdr:nvSpPr>
      <xdr:spPr>
        <a:xfrm>
          <a:off x="3924300" y="62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266776</xdr:rowOff>
    </xdr:from>
    <xdr:to>
      <xdr:col>19</xdr:col>
      <xdr:colOff>38100</xdr:colOff>
      <xdr:row>35</xdr:row>
      <xdr:rowOff>25476</xdr:rowOff>
    </xdr:to>
    <xdr:sp macro="" textlink="">
      <xdr:nvSpPr>
        <xdr:cNvPr id="138" name="楕円 137"/>
        <xdr:cNvSpPr/>
      </xdr:nvSpPr>
      <xdr:spPr bwMode="auto">
        <a:xfrm>
          <a:off x="3556000" y="653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35653</xdr:rowOff>
    </xdr:from>
    <xdr:ext cx="762000" cy="259045"/>
    <xdr:sp macro="" textlink="">
      <xdr:nvSpPr>
        <xdr:cNvPr id="139" name="テキスト ボックス 138"/>
        <xdr:cNvSpPr txBox="1"/>
      </xdr:nvSpPr>
      <xdr:spPr>
        <a:xfrm>
          <a:off x="3225800" y="630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330118</xdr:rowOff>
    </xdr:from>
    <xdr:to>
      <xdr:col>15</xdr:col>
      <xdr:colOff>101600</xdr:colOff>
      <xdr:row>35</xdr:row>
      <xdr:rowOff>88818</xdr:rowOff>
    </xdr:to>
    <xdr:sp macro="" textlink="">
      <xdr:nvSpPr>
        <xdr:cNvPr id="140" name="楕円 139"/>
        <xdr:cNvSpPr/>
      </xdr:nvSpPr>
      <xdr:spPr bwMode="auto">
        <a:xfrm>
          <a:off x="2857500" y="659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98994</xdr:rowOff>
    </xdr:from>
    <xdr:ext cx="762000" cy="259045"/>
    <xdr:sp macro="" textlink="">
      <xdr:nvSpPr>
        <xdr:cNvPr id="141" name="テキスト ボックス 140"/>
        <xdr:cNvSpPr txBox="1"/>
      </xdr:nvSpPr>
      <xdr:spPr>
        <a:xfrm>
          <a:off x="2527300" y="636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24,075
23,621
71.25
14,608,543
14,033,587
499,846
7,121,663
13,428,605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55853</xdr:rowOff>
    </xdr:from>
    <xdr:to>
      <xdr:col>24</xdr:col>
      <xdr:colOff>63500</xdr:colOff>
      <xdr:row>36</xdr:row>
      <xdr:rowOff>111860</xdr:rowOff>
    </xdr:to>
    <xdr:cxnSp macro="">
      <xdr:nvCxnSpPr>
        <xdr:cNvPr id="63" name="直線コネクタ 62"/>
        <xdr:cNvCxnSpPr/>
      </xdr:nvCxnSpPr>
      <xdr:spPr>
        <a:xfrm flipV="1">
          <a:off x="3797300" y="6056603"/>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111860</xdr:rowOff>
    </xdr:from>
    <xdr:to>
      <xdr:col>19</xdr:col>
      <xdr:colOff>177800</xdr:colOff>
      <xdr:row>36</xdr:row>
      <xdr:rowOff>121036</xdr:rowOff>
    </xdr:to>
    <xdr:cxnSp macro="">
      <xdr:nvCxnSpPr>
        <xdr:cNvPr id="66" name="直線コネクタ 65"/>
        <xdr:cNvCxnSpPr/>
      </xdr:nvCxnSpPr>
      <xdr:spPr>
        <a:xfrm flipV="1">
          <a:off x="2908300" y="628406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121036</xdr:rowOff>
    </xdr:from>
    <xdr:to>
      <xdr:col>15</xdr:col>
      <xdr:colOff>50800</xdr:colOff>
      <xdr:row>37</xdr:row>
      <xdr:rowOff>6508</xdr:rowOff>
    </xdr:to>
    <xdr:cxnSp macro="">
      <xdr:nvCxnSpPr>
        <xdr:cNvPr id="69" name="直線コネクタ 68"/>
        <xdr:cNvCxnSpPr/>
      </xdr:nvCxnSpPr>
      <xdr:spPr>
        <a:xfrm flipV="1">
          <a:off x="2019300" y="6293236"/>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6508</xdr:rowOff>
    </xdr:from>
    <xdr:to>
      <xdr:col>10</xdr:col>
      <xdr:colOff>114300</xdr:colOff>
      <xdr:row>37</xdr:row>
      <xdr:rowOff>41533</xdr:rowOff>
    </xdr:to>
    <xdr:cxnSp macro="">
      <xdr:nvCxnSpPr>
        <xdr:cNvPr id="72" name="直線コネクタ 71"/>
        <xdr:cNvCxnSpPr/>
      </xdr:nvCxnSpPr>
      <xdr:spPr>
        <a:xfrm flipV="1">
          <a:off x="1130300" y="6350158"/>
          <a:ext cx="889000" cy="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5053</xdr:rowOff>
    </xdr:from>
    <xdr:to>
      <xdr:col>24</xdr:col>
      <xdr:colOff>114300</xdr:colOff>
      <xdr:row>35</xdr:row>
      <xdr:rowOff>106653</xdr:rowOff>
    </xdr:to>
    <xdr:sp macro="" textlink="">
      <xdr:nvSpPr>
        <xdr:cNvPr id="82" name="楕円 81"/>
        <xdr:cNvSpPr/>
      </xdr:nvSpPr>
      <xdr:spPr>
        <a:xfrm>
          <a:off x="4584700" y="6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27930</xdr:rowOff>
    </xdr:from>
    <xdr:ext cx="534377" cy="259045"/>
    <xdr:sp macro="" textlink="">
      <xdr:nvSpPr>
        <xdr:cNvPr id="83" name="人件費該当値テキスト"/>
        <xdr:cNvSpPr txBox="1"/>
      </xdr:nvSpPr>
      <xdr:spPr>
        <a:xfrm>
          <a:off x="4686300" y="585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61060</xdr:rowOff>
    </xdr:from>
    <xdr:to>
      <xdr:col>20</xdr:col>
      <xdr:colOff>38100</xdr:colOff>
      <xdr:row>36</xdr:row>
      <xdr:rowOff>162660</xdr:rowOff>
    </xdr:to>
    <xdr:sp macro="" textlink="">
      <xdr:nvSpPr>
        <xdr:cNvPr id="84" name="楕円 83"/>
        <xdr:cNvSpPr/>
      </xdr:nvSpPr>
      <xdr:spPr>
        <a:xfrm>
          <a:off x="3746500" y="62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7737</xdr:rowOff>
    </xdr:from>
    <xdr:ext cx="534377" cy="259045"/>
    <xdr:sp macro="" textlink="">
      <xdr:nvSpPr>
        <xdr:cNvPr id="85" name="テキスト ボックス 84"/>
        <xdr:cNvSpPr txBox="1"/>
      </xdr:nvSpPr>
      <xdr:spPr>
        <a:xfrm>
          <a:off x="3530111" y="60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70236</xdr:rowOff>
    </xdr:from>
    <xdr:to>
      <xdr:col>15</xdr:col>
      <xdr:colOff>101600</xdr:colOff>
      <xdr:row>37</xdr:row>
      <xdr:rowOff>386</xdr:rowOff>
    </xdr:to>
    <xdr:sp macro="" textlink="">
      <xdr:nvSpPr>
        <xdr:cNvPr id="86" name="楕円 85"/>
        <xdr:cNvSpPr/>
      </xdr:nvSpPr>
      <xdr:spPr>
        <a:xfrm>
          <a:off x="2857500" y="62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16913</xdr:rowOff>
    </xdr:from>
    <xdr:ext cx="534377" cy="259045"/>
    <xdr:sp macro="" textlink="">
      <xdr:nvSpPr>
        <xdr:cNvPr id="87" name="テキスト ボックス 86"/>
        <xdr:cNvSpPr txBox="1"/>
      </xdr:nvSpPr>
      <xdr:spPr>
        <a:xfrm>
          <a:off x="2641111" y="60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127158</xdr:rowOff>
    </xdr:from>
    <xdr:to>
      <xdr:col>10</xdr:col>
      <xdr:colOff>165100</xdr:colOff>
      <xdr:row>37</xdr:row>
      <xdr:rowOff>57308</xdr:rowOff>
    </xdr:to>
    <xdr:sp macro="" textlink="">
      <xdr:nvSpPr>
        <xdr:cNvPr id="88" name="楕円 87"/>
        <xdr:cNvSpPr/>
      </xdr:nvSpPr>
      <xdr:spPr>
        <a:xfrm>
          <a:off x="1968500" y="62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73835</xdr:rowOff>
    </xdr:from>
    <xdr:ext cx="534377" cy="259045"/>
    <xdr:sp macro="" textlink="">
      <xdr:nvSpPr>
        <xdr:cNvPr id="89" name="テキスト ボックス 88"/>
        <xdr:cNvSpPr txBox="1"/>
      </xdr:nvSpPr>
      <xdr:spPr>
        <a:xfrm>
          <a:off x="1752111" y="60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162183</xdr:rowOff>
    </xdr:from>
    <xdr:to>
      <xdr:col>6</xdr:col>
      <xdr:colOff>38100</xdr:colOff>
      <xdr:row>37</xdr:row>
      <xdr:rowOff>92333</xdr:rowOff>
    </xdr:to>
    <xdr:sp macro="" textlink="">
      <xdr:nvSpPr>
        <xdr:cNvPr id="90" name="楕円 89"/>
        <xdr:cNvSpPr/>
      </xdr:nvSpPr>
      <xdr:spPr>
        <a:xfrm>
          <a:off x="1079500" y="63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108860</xdr:rowOff>
    </xdr:from>
    <xdr:ext cx="534377" cy="259045"/>
    <xdr:sp macro="" textlink="">
      <xdr:nvSpPr>
        <xdr:cNvPr id="91" name="テキスト ボックス 90"/>
        <xdr:cNvSpPr txBox="1"/>
      </xdr:nvSpPr>
      <xdr:spPr>
        <a:xfrm>
          <a:off x="863111" y="61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145815</xdr:rowOff>
    </xdr:from>
    <xdr:to>
      <xdr:col>24</xdr:col>
      <xdr:colOff>63500</xdr:colOff>
      <xdr:row>56</xdr:row>
      <xdr:rowOff>151988</xdr:rowOff>
    </xdr:to>
    <xdr:cxnSp macro="">
      <xdr:nvCxnSpPr>
        <xdr:cNvPr id="121" name="直線コネクタ 120"/>
        <xdr:cNvCxnSpPr/>
      </xdr:nvCxnSpPr>
      <xdr:spPr>
        <a:xfrm>
          <a:off x="3797300" y="9747015"/>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145815</xdr:rowOff>
    </xdr:from>
    <xdr:to>
      <xdr:col>19</xdr:col>
      <xdr:colOff>177800</xdr:colOff>
      <xdr:row>57</xdr:row>
      <xdr:rowOff>85979</xdr:rowOff>
    </xdr:to>
    <xdr:cxnSp macro="">
      <xdr:nvCxnSpPr>
        <xdr:cNvPr id="124" name="直線コネクタ 123"/>
        <xdr:cNvCxnSpPr/>
      </xdr:nvCxnSpPr>
      <xdr:spPr>
        <a:xfrm flipV="1">
          <a:off x="2908300" y="9747015"/>
          <a:ext cx="889000" cy="1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82645</xdr:rowOff>
    </xdr:from>
    <xdr:to>
      <xdr:col>15</xdr:col>
      <xdr:colOff>50800</xdr:colOff>
      <xdr:row>57</xdr:row>
      <xdr:rowOff>85979</xdr:rowOff>
    </xdr:to>
    <xdr:cxnSp macro="">
      <xdr:nvCxnSpPr>
        <xdr:cNvPr id="127" name="直線コネクタ 126"/>
        <xdr:cNvCxnSpPr/>
      </xdr:nvCxnSpPr>
      <xdr:spPr>
        <a:xfrm>
          <a:off x="2019300" y="985529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82645</xdr:rowOff>
    </xdr:from>
    <xdr:to>
      <xdr:col>10</xdr:col>
      <xdr:colOff>114300</xdr:colOff>
      <xdr:row>57</xdr:row>
      <xdr:rowOff>112744</xdr:rowOff>
    </xdr:to>
    <xdr:cxnSp macro="">
      <xdr:nvCxnSpPr>
        <xdr:cNvPr id="130" name="直線コネクタ 129"/>
        <xdr:cNvCxnSpPr/>
      </xdr:nvCxnSpPr>
      <xdr:spPr>
        <a:xfrm flipV="1">
          <a:off x="1130300" y="985529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101188</xdr:rowOff>
    </xdr:from>
    <xdr:to>
      <xdr:col>24</xdr:col>
      <xdr:colOff>114300</xdr:colOff>
      <xdr:row>57</xdr:row>
      <xdr:rowOff>31338</xdr:rowOff>
    </xdr:to>
    <xdr:sp macro="" textlink="">
      <xdr:nvSpPr>
        <xdr:cNvPr id="140" name="楕円 139"/>
        <xdr:cNvSpPr/>
      </xdr:nvSpPr>
      <xdr:spPr>
        <a:xfrm>
          <a:off x="4584700" y="97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79615</xdr:rowOff>
    </xdr:from>
    <xdr:ext cx="534377" cy="259045"/>
    <xdr:sp macro="" textlink="">
      <xdr:nvSpPr>
        <xdr:cNvPr id="141" name="物件費該当値テキスト"/>
        <xdr:cNvSpPr txBox="1"/>
      </xdr:nvSpPr>
      <xdr:spPr>
        <a:xfrm>
          <a:off x="4686300" y="96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95015</xdr:rowOff>
    </xdr:from>
    <xdr:to>
      <xdr:col>20</xdr:col>
      <xdr:colOff>38100</xdr:colOff>
      <xdr:row>57</xdr:row>
      <xdr:rowOff>25165</xdr:rowOff>
    </xdr:to>
    <xdr:sp macro="" textlink="">
      <xdr:nvSpPr>
        <xdr:cNvPr id="142" name="楕円 141"/>
        <xdr:cNvSpPr/>
      </xdr:nvSpPr>
      <xdr:spPr>
        <a:xfrm>
          <a:off x="3746500" y="96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16292</xdr:rowOff>
    </xdr:from>
    <xdr:ext cx="534377" cy="259045"/>
    <xdr:sp macro="" textlink="">
      <xdr:nvSpPr>
        <xdr:cNvPr id="143" name="テキスト ボックス 142"/>
        <xdr:cNvSpPr txBox="1"/>
      </xdr:nvSpPr>
      <xdr:spPr>
        <a:xfrm>
          <a:off x="3530111" y="97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35179</xdr:rowOff>
    </xdr:from>
    <xdr:to>
      <xdr:col>15</xdr:col>
      <xdr:colOff>101600</xdr:colOff>
      <xdr:row>57</xdr:row>
      <xdr:rowOff>136779</xdr:rowOff>
    </xdr:to>
    <xdr:sp macro="" textlink="">
      <xdr:nvSpPr>
        <xdr:cNvPr id="144" name="楕円 143"/>
        <xdr:cNvSpPr/>
      </xdr:nvSpPr>
      <xdr:spPr>
        <a:xfrm>
          <a:off x="2857500" y="9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127906</xdr:rowOff>
    </xdr:from>
    <xdr:ext cx="534377" cy="259045"/>
    <xdr:sp macro="" textlink="">
      <xdr:nvSpPr>
        <xdr:cNvPr id="145" name="テキスト ボックス 144"/>
        <xdr:cNvSpPr txBox="1"/>
      </xdr:nvSpPr>
      <xdr:spPr>
        <a:xfrm>
          <a:off x="2641111" y="99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31845</xdr:rowOff>
    </xdr:from>
    <xdr:to>
      <xdr:col>10</xdr:col>
      <xdr:colOff>165100</xdr:colOff>
      <xdr:row>57</xdr:row>
      <xdr:rowOff>133445</xdr:rowOff>
    </xdr:to>
    <xdr:sp macro="" textlink="">
      <xdr:nvSpPr>
        <xdr:cNvPr id="146" name="楕円 145"/>
        <xdr:cNvSpPr/>
      </xdr:nvSpPr>
      <xdr:spPr>
        <a:xfrm>
          <a:off x="1968500" y="98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124572</xdr:rowOff>
    </xdr:from>
    <xdr:ext cx="534377" cy="259045"/>
    <xdr:sp macro="" textlink="">
      <xdr:nvSpPr>
        <xdr:cNvPr id="147" name="テキスト ボックス 146"/>
        <xdr:cNvSpPr txBox="1"/>
      </xdr:nvSpPr>
      <xdr:spPr>
        <a:xfrm>
          <a:off x="1752111" y="98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61944</xdr:rowOff>
    </xdr:from>
    <xdr:to>
      <xdr:col>6</xdr:col>
      <xdr:colOff>38100</xdr:colOff>
      <xdr:row>57</xdr:row>
      <xdr:rowOff>163544</xdr:rowOff>
    </xdr:to>
    <xdr:sp macro="" textlink="">
      <xdr:nvSpPr>
        <xdr:cNvPr id="148" name="楕円 147"/>
        <xdr:cNvSpPr/>
      </xdr:nvSpPr>
      <xdr:spPr>
        <a:xfrm>
          <a:off x="1079500" y="98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154671</xdr:rowOff>
    </xdr:from>
    <xdr:ext cx="534377" cy="259045"/>
    <xdr:sp macro="" textlink="">
      <xdr:nvSpPr>
        <xdr:cNvPr id="149" name="テキスト ボックス 148"/>
        <xdr:cNvSpPr txBox="1"/>
      </xdr:nvSpPr>
      <xdr:spPr>
        <a:xfrm>
          <a:off x="863111" y="99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51232</xdr:rowOff>
    </xdr:from>
    <xdr:to>
      <xdr:col>24</xdr:col>
      <xdr:colOff>63500</xdr:colOff>
      <xdr:row>76</xdr:row>
      <xdr:rowOff>32829</xdr:rowOff>
    </xdr:to>
    <xdr:cxnSp macro="">
      <xdr:nvCxnSpPr>
        <xdr:cNvPr id="174" name="直線コネクタ 173"/>
        <xdr:cNvCxnSpPr/>
      </xdr:nvCxnSpPr>
      <xdr:spPr>
        <a:xfrm flipV="1">
          <a:off x="3797300" y="12738532"/>
          <a:ext cx="838200" cy="3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158617</xdr:rowOff>
    </xdr:from>
    <xdr:to>
      <xdr:col>19</xdr:col>
      <xdr:colOff>177800</xdr:colOff>
      <xdr:row>76</xdr:row>
      <xdr:rowOff>32829</xdr:rowOff>
    </xdr:to>
    <xdr:cxnSp macro="">
      <xdr:nvCxnSpPr>
        <xdr:cNvPr id="177" name="直線コネクタ 176"/>
        <xdr:cNvCxnSpPr/>
      </xdr:nvCxnSpPr>
      <xdr:spPr>
        <a:xfrm>
          <a:off x="2908300" y="13017367"/>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98323</xdr:rowOff>
    </xdr:from>
    <xdr:to>
      <xdr:col>15</xdr:col>
      <xdr:colOff>50800</xdr:colOff>
      <xdr:row>75</xdr:row>
      <xdr:rowOff>158617</xdr:rowOff>
    </xdr:to>
    <xdr:cxnSp macro="">
      <xdr:nvCxnSpPr>
        <xdr:cNvPr id="180" name="直線コネクタ 179"/>
        <xdr:cNvCxnSpPr/>
      </xdr:nvCxnSpPr>
      <xdr:spPr>
        <a:xfrm>
          <a:off x="2019300" y="12785623"/>
          <a:ext cx="889000" cy="23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98323</xdr:rowOff>
    </xdr:from>
    <xdr:to>
      <xdr:col>10</xdr:col>
      <xdr:colOff>114300</xdr:colOff>
      <xdr:row>75</xdr:row>
      <xdr:rowOff>150844</xdr:rowOff>
    </xdr:to>
    <xdr:cxnSp macro="">
      <xdr:nvCxnSpPr>
        <xdr:cNvPr id="183" name="直線コネクタ 182"/>
        <xdr:cNvCxnSpPr/>
      </xdr:nvCxnSpPr>
      <xdr:spPr>
        <a:xfrm flipV="1">
          <a:off x="1130300" y="12785623"/>
          <a:ext cx="889000" cy="2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432</xdr:rowOff>
    </xdr:from>
    <xdr:to>
      <xdr:col>24</xdr:col>
      <xdr:colOff>114300</xdr:colOff>
      <xdr:row>74</xdr:row>
      <xdr:rowOff>102032</xdr:rowOff>
    </xdr:to>
    <xdr:sp macro="" textlink="">
      <xdr:nvSpPr>
        <xdr:cNvPr id="193" name="楕円 192"/>
        <xdr:cNvSpPr/>
      </xdr:nvSpPr>
      <xdr:spPr>
        <a:xfrm>
          <a:off x="4584700" y="126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23309</xdr:rowOff>
    </xdr:from>
    <xdr:ext cx="534377" cy="259045"/>
    <xdr:sp macro="" textlink="">
      <xdr:nvSpPr>
        <xdr:cNvPr id="194" name="維持補修費該当値テキスト"/>
        <xdr:cNvSpPr txBox="1"/>
      </xdr:nvSpPr>
      <xdr:spPr>
        <a:xfrm>
          <a:off x="4686300" y="125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153479</xdr:rowOff>
    </xdr:from>
    <xdr:to>
      <xdr:col>20</xdr:col>
      <xdr:colOff>38100</xdr:colOff>
      <xdr:row>76</xdr:row>
      <xdr:rowOff>83629</xdr:rowOff>
    </xdr:to>
    <xdr:sp macro="" textlink="">
      <xdr:nvSpPr>
        <xdr:cNvPr id="195" name="楕円 194"/>
        <xdr:cNvSpPr/>
      </xdr:nvSpPr>
      <xdr:spPr>
        <a:xfrm>
          <a:off x="3746500" y="130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100157</xdr:rowOff>
    </xdr:from>
    <xdr:ext cx="469744" cy="259045"/>
    <xdr:sp macro="" textlink="">
      <xdr:nvSpPr>
        <xdr:cNvPr id="196" name="テキスト ボックス 195"/>
        <xdr:cNvSpPr txBox="1"/>
      </xdr:nvSpPr>
      <xdr:spPr>
        <a:xfrm>
          <a:off x="3562428" y="127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107817</xdr:rowOff>
    </xdr:from>
    <xdr:to>
      <xdr:col>15</xdr:col>
      <xdr:colOff>101600</xdr:colOff>
      <xdr:row>76</xdr:row>
      <xdr:rowOff>37967</xdr:rowOff>
    </xdr:to>
    <xdr:sp macro="" textlink="">
      <xdr:nvSpPr>
        <xdr:cNvPr id="197" name="楕円 196"/>
        <xdr:cNvSpPr/>
      </xdr:nvSpPr>
      <xdr:spPr>
        <a:xfrm>
          <a:off x="2857500" y="129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54494</xdr:rowOff>
    </xdr:from>
    <xdr:ext cx="469744" cy="259045"/>
    <xdr:sp macro="" textlink="">
      <xdr:nvSpPr>
        <xdr:cNvPr id="198" name="テキスト ボックス 197"/>
        <xdr:cNvSpPr txBox="1"/>
      </xdr:nvSpPr>
      <xdr:spPr>
        <a:xfrm>
          <a:off x="2673428" y="1274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47523</xdr:rowOff>
    </xdr:from>
    <xdr:to>
      <xdr:col>10</xdr:col>
      <xdr:colOff>165100</xdr:colOff>
      <xdr:row>74</xdr:row>
      <xdr:rowOff>149123</xdr:rowOff>
    </xdr:to>
    <xdr:sp macro="" textlink="">
      <xdr:nvSpPr>
        <xdr:cNvPr id="199" name="楕円 198"/>
        <xdr:cNvSpPr/>
      </xdr:nvSpPr>
      <xdr:spPr>
        <a:xfrm>
          <a:off x="1968500" y="127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165650</xdr:rowOff>
    </xdr:from>
    <xdr:ext cx="534377" cy="259045"/>
    <xdr:sp macro="" textlink="">
      <xdr:nvSpPr>
        <xdr:cNvPr id="200" name="テキスト ボックス 199"/>
        <xdr:cNvSpPr txBox="1"/>
      </xdr:nvSpPr>
      <xdr:spPr>
        <a:xfrm>
          <a:off x="1752111" y="125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100044</xdr:rowOff>
    </xdr:from>
    <xdr:to>
      <xdr:col>6</xdr:col>
      <xdr:colOff>38100</xdr:colOff>
      <xdr:row>76</xdr:row>
      <xdr:rowOff>30194</xdr:rowOff>
    </xdr:to>
    <xdr:sp macro="" textlink="">
      <xdr:nvSpPr>
        <xdr:cNvPr id="201" name="楕円 200"/>
        <xdr:cNvSpPr/>
      </xdr:nvSpPr>
      <xdr:spPr>
        <a:xfrm>
          <a:off x="1079500" y="129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46721</xdr:rowOff>
    </xdr:from>
    <xdr:ext cx="469744" cy="259045"/>
    <xdr:sp macro="" textlink="">
      <xdr:nvSpPr>
        <xdr:cNvPr id="202" name="テキスト ボックス 201"/>
        <xdr:cNvSpPr txBox="1"/>
      </xdr:nvSpPr>
      <xdr:spPr>
        <a:xfrm>
          <a:off x="895428" y="127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29533</xdr:rowOff>
    </xdr:from>
    <xdr:to>
      <xdr:col>24</xdr:col>
      <xdr:colOff>63500</xdr:colOff>
      <xdr:row>98</xdr:row>
      <xdr:rowOff>125051</xdr:rowOff>
    </xdr:to>
    <xdr:cxnSp macro="">
      <xdr:nvCxnSpPr>
        <xdr:cNvPr id="232" name="直線コネクタ 231"/>
        <xdr:cNvCxnSpPr/>
      </xdr:nvCxnSpPr>
      <xdr:spPr>
        <a:xfrm>
          <a:off x="3797300" y="16831633"/>
          <a:ext cx="838200" cy="9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29533</xdr:rowOff>
    </xdr:from>
    <xdr:to>
      <xdr:col>19</xdr:col>
      <xdr:colOff>177800</xdr:colOff>
      <xdr:row>98</xdr:row>
      <xdr:rowOff>44202</xdr:rowOff>
    </xdr:to>
    <xdr:cxnSp macro="">
      <xdr:nvCxnSpPr>
        <xdr:cNvPr id="235" name="直線コネクタ 234"/>
        <xdr:cNvCxnSpPr/>
      </xdr:nvCxnSpPr>
      <xdr:spPr>
        <a:xfrm flipV="1">
          <a:off x="2908300" y="1683163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16884</xdr:rowOff>
    </xdr:from>
    <xdr:to>
      <xdr:col>15</xdr:col>
      <xdr:colOff>50800</xdr:colOff>
      <xdr:row>98</xdr:row>
      <xdr:rowOff>44202</xdr:rowOff>
    </xdr:to>
    <xdr:cxnSp macro="">
      <xdr:nvCxnSpPr>
        <xdr:cNvPr id="238" name="直線コネクタ 237"/>
        <xdr:cNvCxnSpPr/>
      </xdr:nvCxnSpPr>
      <xdr:spPr>
        <a:xfrm>
          <a:off x="2019300" y="16818984"/>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15246</xdr:rowOff>
    </xdr:from>
    <xdr:to>
      <xdr:col>10</xdr:col>
      <xdr:colOff>114300</xdr:colOff>
      <xdr:row>98</xdr:row>
      <xdr:rowOff>16884</xdr:rowOff>
    </xdr:to>
    <xdr:cxnSp macro="">
      <xdr:nvCxnSpPr>
        <xdr:cNvPr id="241" name="直線コネクタ 240"/>
        <xdr:cNvCxnSpPr/>
      </xdr:nvCxnSpPr>
      <xdr:spPr>
        <a:xfrm>
          <a:off x="1130300" y="1681734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74251</xdr:rowOff>
    </xdr:from>
    <xdr:to>
      <xdr:col>24</xdr:col>
      <xdr:colOff>114300</xdr:colOff>
      <xdr:row>99</xdr:row>
      <xdr:rowOff>4401</xdr:rowOff>
    </xdr:to>
    <xdr:sp macro="" textlink="">
      <xdr:nvSpPr>
        <xdr:cNvPr id="251" name="楕円 250"/>
        <xdr:cNvSpPr/>
      </xdr:nvSpPr>
      <xdr:spPr>
        <a:xfrm>
          <a:off x="4584700" y="168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160628</xdr:rowOff>
    </xdr:from>
    <xdr:ext cx="534377" cy="259045"/>
    <xdr:sp macro="" textlink="">
      <xdr:nvSpPr>
        <xdr:cNvPr id="252" name="扶助費該当値テキスト"/>
        <xdr:cNvSpPr txBox="1"/>
      </xdr:nvSpPr>
      <xdr:spPr>
        <a:xfrm>
          <a:off x="4686300" y="167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150183</xdr:rowOff>
    </xdr:from>
    <xdr:to>
      <xdr:col>20</xdr:col>
      <xdr:colOff>38100</xdr:colOff>
      <xdr:row>98</xdr:row>
      <xdr:rowOff>80333</xdr:rowOff>
    </xdr:to>
    <xdr:sp macro="" textlink="">
      <xdr:nvSpPr>
        <xdr:cNvPr id="253" name="楕円 252"/>
        <xdr:cNvSpPr/>
      </xdr:nvSpPr>
      <xdr:spPr>
        <a:xfrm>
          <a:off x="3746500" y="16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71460</xdr:rowOff>
    </xdr:from>
    <xdr:ext cx="534377" cy="259045"/>
    <xdr:sp macro="" textlink="">
      <xdr:nvSpPr>
        <xdr:cNvPr id="254" name="テキスト ボックス 253"/>
        <xdr:cNvSpPr txBox="1"/>
      </xdr:nvSpPr>
      <xdr:spPr>
        <a:xfrm>
          <a:off x="3530111" y="168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164852</xdr:rowOff>
    </xdr:from>
    <xdr:to>
      <xdr:col>15</xdr:col>
      <xdr:colOff>101600</xdr:colOff>
      <xdr:row>98</xdr:row>
      <xdr:rowOff>95002</xdr:rowOff>
    </xdr:to>
    <xdr:sp macro="" textlink="">
      <xdr:nvSpPr>
        <xdr:cNvPr id="255" name="楕円 254"/>
        <xdr:cNvSpPr/>
      </xdr:nvSpPr>
      <xdr:spPr>
        <a:xfrm>
          <a:off x="2857500" y="16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86129</xdr:rowOff>
    </xdr:from>
    <xdr:ext cx="534377" cy="259045"/>
    <xdr:sp macro="" textlink="">
      <xdr:nvSpPr>
        <xdr:cNvPr id="256" name="テキスト ボックス 255"/>
        <xdr:cNvSpPr txBox="1"/>
      </xdr:nvSpPr>
      <xdr:spPr>
        <a:xfrm>
          <a:off x="2641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137534</xdr:rowOff>
    </xdr:from>
    <xdr:to>
      <xdr:col>10</xdr:col>
      <xdr:colOff>165100</xdr:colOff>
      <xdr:row>98</xdr:row>
      <xdr:rowOff>67684</xdr:rowOff>
    </xdr:to>
    <xdr:sp macro="" textlink="">
      <xdr:nvSpPr>
        <xdr:cNvPr id="257" name="楕円 256"/>
        <xdr:cNvSpPr/>
      </xdr:nvSpPr>
      <xdr:spPr>
        <a:xfrm>
          <a:off x="1968500" y="167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58811</xdr:rowOff>
    </xdr:from>
    <xdr:ext cx="534377" cy="259045"/>
    <xdr:sp macro="" textlink="">
      <xdr:nvSpPr>
        <xdr:cNvPr id="258" name="テキスト ボックス 257"/>
        <xdr:cNvSpPr txBox="1"/>
      </xdr:nvSpPr>
      <xdr:spPr>
        <a:xfrm>
          <a:off x="1752111" y="168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135896</xdr:rowOff>
    </xdr:from>
    <xdr:to>
      <xdr:col>6</xdr:col>
      <xdr:colOff>38100</xdr:colOff>
      <xdr:row>98</xdr:row>
      <xdr:rowOff>66046</xdr:rowOff>
    </xdr:to>
    <xdr:sp macro="" textlink="">
      <xdr:nvSpPr>
        <xdr:cNvPr id="259" name="楕円 258"/>
        <xdr:cNvSpPr/>
      </xdr:nvSpPr>
      <xdr:spPr>
        <a:xfrm>
          <a:off x="1079500" y="167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57173</xdr:rowOff>
    </xdr:from>
    <xdr:ext cx="534377" cy="259045"/>
    <xdr:sp macro="" textlink="">
      <xdr:nvSpPr>
        <xdr:cNvPr id="260" name="テキスト ボックス 259"/>
        <xdr:cNvSpPr txBox="1"/>
      </xdr:nvSpPr>
      <xdr:spPr>
        <a:xfrm>
          <a:off x="863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101250</xdr:rowOff>
    </xdr:from>
    <xdr:to>
      <xdr:col>55</xdr:col>
      <xdr:colOff>0</xdr:colOff>
      <xdr:row>39</xdr:row>
      <xdr:rowOff>25354</xdr:rowOff>
    </xdr:to>
    <xdr:cxnSp macro="">
      <xdr:nvCxnSpPr>
        <xdr:cNvPr id="290" name="直線コネクタ 289"/>
        <xdr:cNvCxnSpPr/>
      </xdr:nvCxnSpPr>
      <xdr:spPr>
        <a:xfrm flipV="1">
          <a:off x="9639300" y="5930550"/>
          <a:ext cx="838200" cy="7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25354</xdr:rowOff>
    </xdr:from>
    <xdr:to>
      <xdr:col>50</xdr:col>
      <xdr:colOff>114300</xdr:colOff>
      <xdr:row>39</xdr:row>
      <xdr:rowOff>44412</xdr:rowOff>
    </xdr:to>
    <xdr:cxnSp macro="">
      <xdr:nvCxnSpPr>
        <xdr:cNvPr id="293" name="直線コネクタ 292"/>
        <xdr:cNvCxnSpPr/>
      </xdr:nvCxnSpPr>
      <xdr:spPr>
        <a:xfrm flipV="1">
          <a:off x="8750300" y="6711904"/>
          <a:ext cx="8890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36510</xdr:rowOff>
    </xdr:from>
    <xdr:to>
      <xdr:col>45</xdr:col>
      <xdr:colOff>177800</xdr:colOff>
      <xdr:row>39</xdr:row>
      <xdr:rowOff>44412</xdr:rowOff>
    </xdr:to>
    <xdr:cxnSp macro="">
      <xdr:nvCxnSpPr>
        <xdr:cNvPr id="296" name="直線コネクタ 295"/>
        <xdr:cNvCxnSpPr/>
      </xdr:nvCxnSpPr>
      <xdr:spPr>
        <a:xfrm>
          <a:off x="7861300" y="6723060"/>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36510</xdr:rowOff>
    </xdr:from>
    <xdr:to>
      <xdr:col>41</xdr:col>
      <xdr:colOff>50800</xdr:colOff>
      <xdr:row>39</xdr:row>
      <xdr:rowOff>54920</xdr:rowOff>
    </xdr:to>
    <xdr:cxnSp macro="">
      <xdr:nvCxnSpPr>
        <xdr:cNvPr id="299" name="直線コネクタ 298"/>
        <xdr:cNvCxnSpPr/>
      </xdr:nvCxnSpPr>
      <xdr:spPr>
        <a:xfrm flipV="1">
          <a:off x="6972300" y="6723060"/>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50450</xdr:rowOff>
    </xdr:from>
    <xdr:to>
      <xdr:col>55</xdr:col>
      <xdr:colOff>50800</xdr:colOff>
      <xdr:row>34</xdr:row>
      <xdr:rowOff>152050</xdr:rowOff>
    </xdr:to>
    <xdr:sp macro="" textlink="">
      <xdr:nvSpPr>
        <xdr:cNvPr id="309" name="楕円 308"/>
        <xdr:cNvSpPr/>
      </xdr:nvSpPr>
      <xdr:spPr>
        <a:xfrm>
          <a:off x="10426700" y="5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28877</xdr:rowOff>
    </xdr:from>
    <xdr:ext cx="599010" cy="259045"/>
    <xdr:sp macro="" textlink="">
      <xdr:nvSpPr>
        <xdr:cNvPr id="310" name="補助費等該当値テキスト"/>
        <xdr:cNvSpPr txBox="1"/>
      </xdr:nvSpPr>
      <xdr:spPr>
        <a:xfrm>
          <a:off x="10528300" y="58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146004</xdr:rowOff>
    </xdr:from>
    <xdr:to>
      <xdr:col>50</xdr:col>
      <xdr:colOff>165100</xdr:colOff>
      <xdr:row>39</xdr:row>
      <xdr:rowOff>76154</xdr:rowOff>
    </xdr:to>
    <xdr:sp macro="" textlink="">
      <xdr:nvSpPr>
        <xdr:cNvPr id="311" name="楕円 310"/>
        <xdr:cNvSpPr/>
      </xdr:nvSpPr>
      <xdr:spPr>
        <a:xfrm>
          <a:off x="9588500" y="66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67281</xdr:rowOff>
    </xdr:from>
    <xdr:ext cx="534377" cy="259045"/>
    <xdr:sp macro="" textlink="">
      <xdr:nvSpPr>
        <xdr:cNvPr id="312" name="テキスト ボックス 311"/>
        <xdr:cNvSpPr txBox="1"/>
      </xdr:nvSpPr>
      <xdr:spPr>
        <a:xfrm>
          <a:off x="9372111" y="675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165062</xdr:rowOff>
    </xdr:from>
    <xdr:to>
      <xdr:col>46</xdr:col>
      <xdr:colOff>38100</xdr:colOff>
      <xdr:row>39</xdr:row>
      <xdr:rowOff>95212</xdr:rowOff>
    </xdr:to>
    <xdr:sp macro="" textlink="">
      <xdr:nvSpPr>
        <xdr:cNvPr id="313" name="楕円 312"/>
        <xdr:cNvSpPr/>
      </xdr:nvSpPr>
      <xdr:spPr>
        <a:xfrm>
          <a:off x="8699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86339</xdr:rowOff>
    </xdr:from>
    <xdr:ext cx="534377" cy="259045"/>
    <xdr:sp macro="" textlink="">
      <xdr:nvSpPr>
        <xdr:cNvPr id="314" name="テキスト ボックス 313"/>
        <xdr:cNvSpPr txBox="1"/>
      </xdr:nvSpPr>
      <xdr:spPr>
        <a:xfrm>
          <a:off x="8483111" y="67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157160</xdr:rowOff>
    </xdr:from>
    <xdr:to>
      <xdr:col>41</xdr:col>
      <xdr:colOff>101600</xdr:colOff>
      <xdr:row>39</xdr:row>
      <xdr:rowOff>87310</xdr:rowOff>
    </xdr:to>
    <xdr:sp macro="" textlink="">
      <xdr:nvSpPr>
        <xdr:cNvPr id="315" name="楕円 314"/>
        <xdr:cNvSpPr/>
      </xdr:nvSpPr>
      <xdr:spPr>
        <a:xfrm>
          <a:off x="7810500" y="66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78437</xdr:rowOff>
    </xdr:from>
    <xdr:ext cx="534377" cy="259045"/>
    <xdr:sp macro="" textlink="">
      <xdr:nvSpPr>
        <xdr:cNvPr id="316" name="テキスト ボックス 315"/>
        <xdr:cNvSpPr txBox="1"/>
      </xdr:nvSpPr>
      <xdr:spPr>
        <a:xfrm>
          <a:off x="7594111" y="676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4120</xdr:rowOff>
    </xdr:from>
    <xdr:to>
      <xdr:col>36</xdr:col>
      <xdr:colOff>165100</xdr:colOff>
      <xdr:row>39</xdr:row>
      <xdr:rowOff>105720</xdr:rowOff>
    </xdr:to>
    <xdr:sp macro="" textlink="">
      <xdr:nvSpPr>
        <xdr:cNvPr id="317" name="楕円 316"/>
        <xdr:cNvSpPr/>
      </xdr:nvSpPr>
      <xdr:spPr>
        <a:xfrm>
          <a:off x="6921500" y="66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96847</xdr:rowOff>
    </xdr:from>
    <xdr:ext cx="534377" cy="259045"/>
    <xdr:sp macro="" textlink="">
      <xdr:nvSpPr>
        <xdr:cNvPr id="318" name="テキスト ボックス 317"/>
        <xdr:cNvSpPr txBox="1"/>
      </xdr:nvSpPr>
      <xdr:spPr>
        <a:xfrm>
          <a:off x="6705111" y="67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22276</xdr:rowOff>
    </xdr:from>
    <xdr:to>
      <xdr:col>55</xdr:col>
      <xdr:colOff>0</xdr:colOff>
      <xdr:row>55</xdr:row>
      <xdr:rowOff>41013</xdr:rowOff>
    </xdr:to>
    <xdr:cxnSp macro="">
      <xdr:nvCxnSpPr>
        <xdr:cNvPr id="347" name="直線コネクタ 346"/>
        <xdr:cNvCxnSpPr/>
      </xdr:nvCxnSpPr>
      <xdr:spPr>
        <a:xfrm>
          <a:off x="9639300" y="9109126"/>
          <a:ext cx="838200" cy="36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22276</xdr:rowOff>
    </xdr:from>
    <xdr:to>
      <xdr:col>50</xdr:col>
      <xdr:colOff>114300</xdr:colOff>
      <xdr:row>56</xdr:row>
      <xdr:rowOff>29104</xdr:rowOff>
    </xdr:to>
    <xdr:cxnSp macro="">
      <xdr:nvCxnSpPr>
        <xdr:cNvPr id="350" name="直線コネクタ 349"/>
        <xdr:cNvCxnSpPr/>
      </xdr:nvCxnSpPr>
      <xdr:spPr>
        <a:xfrm flipV="1">
          <a:off x="8750300" y="9109126"/>
          <a:ext cx="889000" cy="5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72888</xdr:rowOff>
    </xdr:from>
    <xdr:to>
      <xdr:col>45</xdr:col>
      <xdr:colOff>177800</xdr:colOff>
      <xdr:row>56</xdr:row>
      <xdr:rowOff>29104</xdr:rowOff>
    </xdr:to>
    <xdr:cxnSp macro="">
      <xdr:nvCxnSpPr>
        <xdr:cNvPr id="353" name="直線コネクタ 352"/>
        <xdr:cNvCxnSpPr/>
      </xdr:nvCxnSpPr>
      <xdr:spPr>
        <a:xfrm>
          <a:off x="7861300" y="9331188"/>
          <a:ext cx="889000" cy="29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72888</xdr:rowOff>
    </xdr:from>
    <xdr:to>
      <xdr:col>41</xdr:col>
      <xdr:colOff>50800</xdr:colOff>
      <xdr:row>55</xdr:row>
      <xdr:rowOff>60703</xdr:rowOff>
    </xdr:to>
    <xdr:cxnSp macro="">
      <xdr:nvCxnSpPr>
        <xdr:cNvPr id="356" name="直線コネクタ 355"/>
        <xdr:cNvCxnSpPr/>
      </xdr:nvCxnSpPr>
      <xdr:spPr>
        <a:xfrm flipV="1">
          <a:off x="6972300" y="9331188"/>
          <a:ext cx="889000" cy="1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161663</xdr:rowOff>
    </xdr:from>
    <xdr:to>
      <xdr:col>55</xdr:col>
      <xdr:colOff>50800</xdr:colOff>
      <xdr:row>55</xdr:row>
      <xdr:rowOff>91813</xdr:rowOff>
    </xdr:to>
    <xdr:sp macro="" textlink="">
      <xdr:nvSpPr>
        <xdr:cNvPr id="366" name="楕円 365"/>
        <xdr:cNvSpPr/>
      </xdr:nvSpPr>
      <xdr:spPr>
        <a:xfrm>
          <a:off x="10426700" y="94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13090</xdr:rowOff>
    </xdr:from>
    <xdr:ext cx="534377" cy="259045"/>
    <xdr:sp macro="" textlink="">
      <xdr:nvSpPr>
        <xdr:cNvPr id="367" name="普通建設事業費該当値テキスト"/>
        <xdr:cNvSpPr txBox="1"/>
      </xdr:nvSpPr>
      <xdr:spPr>
        <a:xfrm>
          <a:off x="10528300" y="927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142926</xdr:rowOff>
    </xdr:from>
    <xdr:to>
      <xdr:col>50</xdr:col>
      <xdr:colOff>165100</xdr:colOff>
      <xdr:row>53</xdr:row>
      <xdr:rowOff>73076</xdr:rowOff>
    </xdr:to>
    <xdr:sp macro="" textlink="">
      <xdr:nvSpPr>
        <xdr:cNvPr id="368" name="楕円 367"/>
        <xdr:cNvSpPr/>
      </xdr:nvSpPr>
      <xdr:spPr>
        <a:xfrm>
          <a:off x="9588500" y="90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89603</xdr:rowOff>
    </xdr:from>
    <xdr:ext cx="599010" cy="259045"/>
    <xdr:sp macro="" textlink="">
      <xdr:nvSpPr>
        <xdr:cNvPr id="369" name="テキスト ボックス 368"/>
        <xdr:cNvSpPr txBox="1"/>
      </xdr:nvSpPr>
      <xdr:spPr>
        <a:xfrm>
          <a:off x="9339795" y="883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149754</xdr:rowOff>
    </xdr:from>
    <xdr:to>
      <xdr:col>46</xdr:col>
      <xdr:colOff>38100</xdr:colOff>
      <xdr:row>56</xdr:row>
      <xdr:rowOff>79904</xdr:rowOff>
    </xdr:to>
    <xdr:sp macro="" textlink="">
      <xdr:nvSpPr>
        <xdr:cNvPr id="370" name="楕円 369"/>
        <xdr:cNvSpPr/>
      </xdr:nvSpPr>
      <xdr:spPr>
        <a:xfrm>
          <a:off x="8699500" y="95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96431</xdr:rowOff>
    </xdr:from>
    <xdr:ext cx="534377" cy="259045"/>
    <xdr:sp macro="" textlink="">
      <xdr:nvSpPr>
        <xdr:cNvPr id="371" name="テキスト ボックス 370"/>
        <xdr:cNvSpPr txBox="1"/>
      </xdr:nvSpPr>
      <xdr:spPr>
        <a:xfrm>
          <a:off x="8483111" y="93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22088</xdr:rowOff>
    </xdr:from>
    <xdr:to>
      <xdr:col>41</xdr:col>
      <xdr:colOff>101600</xdr:colOff>
      <xdr:row>54</xdr:row>
      <xdr:rowOff>123688</xdr:rowOff>
    </xdr:to>
    <xdr:sp macro="" textlink="">
      <xdr:nvSpPr>
        <xdr:cNvPr id="372" name="楕円 371"/>
        <xdr:cNvSpPr/>
      </xdr:nvSpPr>
      <xdr:spPr>
        <a:xfrm>
          <a:off x="7810500" y="92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140215</xdr:rowOff>
    </xdr:from>
    <xdr:ext cx="599010" cy="259045"/>
    <xdr:sp macro="" textlink="">
      <xdr:nvSpPr>
        <xdr:cNvPr id="373" name="テキスト ボックス 372"/>
        <xdr:cNvSpPr txBox="1"/>
      </xdr:nvSpPr>
      <xdr:spPr>
        <a:xfrm>
          <a:off x="7561795" y="905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9903</xdr:rowOff>
    </xdr:from>
    <xdr:to>
      <xdr:col>36</xdr:col>
      <xdr:colOff>165100</xdr:colOff>
      <xdr:row>55</xdr:row>
      <xdr:rowOff>111503</xdr:rowOff>
    </xdr:to>
    <xdr:sp macro="" textlink="">
      <xdr:nvSpPr>
        <xdr:cNvPr id="374" name="楕円 373"/>
        <xdr:cNvSpPr/>
      </xdr:nvSpPr>
      <xdr:spPr>
        <a:xfrm>
          <a:off x="6921500" y="94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128030</xdr:rowOff>
    </xdr:from>
    <xdr:ext cx="534377" cy="259045"/>
    <xdr:sp macro="" textlink="">
      <xdr:nvSpPr>
        <xdr:cNvPr id="375" name="テキスト ボックス 374"/>
        <xdr:cNvSpPr txBox="1"/>
      </xdr:nvSpPr>
      <xdr:spPr>
        <a:xfrm>
          <a:off x="6705111" y="92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131826</xdr:rowOff>
    </xdr:from>
    <xdr:to>
      <xdr:col>55</xdr:col>
      <xdr:colOff>0</xdr:colOff>
      <xdr:row>78</xdr:row>
      <xdr:rowOff>60998</xdr:rowOff>
    </xdr:to>
    <xdr:cxnSp macro="">
      <xdr:nvCxnSpPr>
        <xdr:cNvPr id="404" name="直線コネクタ 403"/>
        <xdr:cNvCxnSpPr/>
      </xdr:nvCxnSpPr>
      <xdr:spPr>
        <a:xfrm flipV="1">
          <a:off x="9639300" y="13333476"/>
          <a:ext cx="8382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5"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60998</xdr:rowOff>
    </xdr:from>
    <xdr:to>
      <xdr:col>50</xdr:col>
      <xdr:colOff>114300</xdr:colOff>
      <xdr:row>79</xdr:row>
      <xdr:rowOff>15963</xdr:rowOff>
    </xdr:to>
    <xdr:cxnSp macro="">
      <xdr:nvCxnSpPr>
        <xdr:cNvPr id="407" name="直線コネクタ 406"/>
        <xdr:cNvCxnSpPr/>
      </xdr:nvCxnSpPr>
      <xdr:spPr>
        <a:xfrm flipV="1">
          <a:off x="8750300" y="13434098"/>
          <a:ext cx="889000" cy="1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123546</xdr:rowOff>
    </xdr:from>
    <xdr:to>
      <xdr:col>45</xdr:col>
      <xdr:colOff>177800</xdr:colOff>
      <xdr:row>79</xdr:row>
      <xdr:rowOff>15963</xdr:rowOff>
    </xdr:to>
    <xdr:cxnSp macro="">
      <xdr:nvCxnSpPr>
        <xdr:cNvPr id="410" name="直線コネクタ 409"/>
        <xdr:cNvCxnSpPr/>
      </xdr:nvCxnSpPr>
      <xdr:spPr>
        <a:xfrm>
          <a:off x="7861300" y="13496646"/>
          <a:ext cx="889000" cy="6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168948</xdr:rowOff>
    </xdr:from>
    <xdr:to>
      <xdr:col>41</xdr:col>
      <xdr:colOff>50800</xdr:colOff>
      <xdr:row>78</xdr:row>
      <xdr:rowOff>123546</xdr:rowOff>
    </xdr:to>
    <xdr:cxnSp macro="">
      <xdr:nvCxnSpPr>
        <xdr:cNvPr id="413" name="直線コネクタ 412"/>
        <xdr:cNvCxnSpPr/>
      </xdr:nvCxnSpPr>
      <xdr:spPr>
        <a:xfrm>
          <a:off x="6972300" y="13199148"/>
          <a:ext cx="889000" cy="2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81026</xdr:rowOff>
    </xdr:from>
    <xdr:to>
      <xdr:col>55</xdr:col>
      <xdr:colOff>50800</xdr:colOff>
      <xdr:row>78</xdr:row>
      <xdr:rowOff>11176</xdr:rowOff>
    </xdr:to>
    <xdr:sp macro="" textlink="">
      <xdr:nvSpPr>
        <xdr:cNvPr id="423" name="楕円 422"/>
        <xdr:cNvSpPr/>
      </xdr:nvSpPr>
      <xdr:spPr>
        <a:xfrm>
          <a:off x="10426700" y="132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103903</xdr:rowOff>
    </xdr:from>
    <xdr:ext cx="534377" cy="259045"/>
    <xdr:sp macro="" textlink="">
      <xdr:nvSpPr>
        <xdr:cNvPr id="424" name="普通建設事業費 （ うち新規整備　）該当値テキスト"/>
        <xdr:cNvSpPr txBox="1"/>
      </xdr:nvSpPr>
      <xdr:spPr>
        <a:xfrm>
          <a:off x="10528300" y="13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10198</xdr:rowOff>
    </xdr:from>
    <xdr:to>
      <xdr:col>50</xdr:col>
      <xdr:colOff>165100</xdr:colOff>
      <xdr:row>78</xdr:row>
      <xdr:rowOff>111798</xdr:rowOff>
    </xdr:to>
    <xdr:sp macro="" textlink="">
      <xdr:nvSpPr>
        <xdr:cNvPr id="425" name="楕円 424"/>
        <xdr:cNvSpPr/>
      </xdr:nvSpPr>
      <xdr:spPr>
        <a:xfrm>
          <a:off x="9588500" y="133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102925</xdr:rowOff>
    </xdr:from>
    <xdr:ext cx="534377" cy="259045"/>
    <xdr:sp macro="" textlink="">
      <xdr:nvSpPr>
        <xdr:cNvPr id="426" name="テキスト ボックス 425"/>
        <xdr:cNvSpPr txBox="1"/>
      </xdr:nvSpPr>
      <xdr:spPr>
        <a:xfrm>
          <a:off x="9372111" y="134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136613</xdr:rowOff>
    </xdr:from>
    <xdr:to>
      <xdr:col>46</xdr:col>
      <xdr:colOff>38100</xdr:colOff>
      <xdr:row>79</xdr:row>
      <xdr:rowOff>66763</xdr:rowOff>
    </xdr:to>
    <xdr:sp macro="" textlink="">
      <xdr:nvSpPr>
        <xdr:cNvPr id="427" name="楕円 426"/>
        <xdr:cNvSpPr/>
      </xdr:nvSpPr>
      <xdr:spPr>
        <a:xfrm>
          <a:off x="8699500" y="135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57890</xdr:rowOff>
    </xdr:from>
    <xdr:ext cx="469744" cy="259045"/>
    <xdr:sp macro="" textlink="">
      <xdr:nvSpPr>
        <xdr:cNvPr id="428" name="テキスト ボックス 427"/>
        <xdr:cNvSpPr txBox="1"/>
      </xdr:nvSpPr>
      <xdr:spPr>
        <a:xfrm>
          <a:off x="8515428" y="136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72746</xdr:rowOff>
    </xdr:from>
    <xdr:to>
      <xdr:col>41</xdr:col>
      <xdr:colOff>101600</xdr:colOff>
      <xdr:row>79</xdr:row>
      <xdr:rowOff>2896</xdr:rowOff>
    </xdr:to>
    <xdr:sp macro="" textlink="">
      <xdr:nvSpPr>
        <xdr:cNvPr id="429" name="楕円 428"/>
        <xdr:cNvSpPr/>
      </xdr:nvSpPr>
      <xdr:spPr>
        <a:xfrm>
          <a:off x="7810500" y="134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165473</xdr:rowOff>
    </xdr:from>
    <xdr:ext cx="469744" cy="259045"/>
    <xdr:sp macro="" textlink="">
      <xdr:nvSpPr>
        <xdr:cNvPr id="430" name="テキスト ボックス 429"/>
        <xdr:cNvSpPr txBox="1"/>
      </xdr:nvSpPr>
      <xdr:spPr>
        <a:xfrm>
          <a:off x="7626428" y="135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118148</xdr:rowOff>
    </xdr:from>
    <xdr:to>
      <xdr:col>36</xdr:col>
      <xdr:colOff>165100</xdr:colOff>
      <xdr:row>77</xdr:row>
      <xdr:rowOff>48298</xdr:rowOff>
    </xdr:to>
    <xdr:sp macro="" textlink="">
      <xdr:nvSpPr>
        <xdr:cNvPr id="431" name="楕円 430"/>
        <xdr:cNvSpPr/>
      </xdr:nvSpPr>
      <xdr:spPr>
        <a:xfrm>
          <a:off x="6921500" y="131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64825</xdr:rowOff>
    </xdr:from>
    <xdr:ext cx="534377" cy="259045"/>
    <xdr:sp macro="" textlink="">
      <xdr:nvSpPr>
        <xdr:cNvPr id="432" name="テキスト ボックス 431"/>
        <xdr:cNvSpPr txBox="1"/>
      </xdr:nvSpPr>
      <xdr:spPr>
        <a:xfrm>
          <a:off x="6705111" y="129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160274</xdr:rowOff>
    </xdr:from>
    <xdr:to>
      <xdr:col>54</xdr:col>
      <xdr:colOff>189865</xdr:colOff>
      <xdr:row>98</xdr:row>
      <xdr:rowOff>153479</xdr:rowOff>
    </xdr:to>
    <xdr:cxnSp macro="">
      <xdr:nvCxnSpPr>
        <xdr:cNvPr id="456" name="直線コネクタ 455"/>
        <xdr:cNvCxnSpPr/>
      </xdr:nvCxnSpPr>
      <xdr:spPr>
        <a:xfrm flipV="1">
          <a:off x="10475595" y="16105124"/>
          <a:ext cx="1270" cy="850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157306</xdr:rowOff>
    </xdr:from>
    <xdr:ext cx="469744" cy="259045"/>
    <xdr:sp macro="" textlink="">
      <xdr:nvSpPr>
        <xdr:cNvPr id="457" name="普通建設事業費 （ うち更新整備　）最小値テキスト"/>
        <xdr:cNvSpPr txBox="1"/>
      </xdr:nvSpPr>
      <xdr:spPr>
        <a:xfrm>
          <a:off x="10528300" y="1695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153479</xdr:rowOff>
    </xdr:from>
    <xdr:to>
      <xdr:col>55</xdr:col>
      <xdr:colOff>88900</xdr:colOff>
      <xdr:row>98</xdr:row>
      <xdr:rowOff>153479</xdr:rowOff>
    </xdr:to>
    <xdr:cxnSp macro="">
      <xdr:nvCxnSpPr>
        <xdr:cNvPr id="458" name="直線コネクタ 457"/>
        <xdr:cNvCxnSpPr/>
      </xdr:nvCxnSpPr>
      <xdr:spPr>
        <a:xfrm>
          <a:off x="10388600" y="1695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106951</xdr:rowOff>
    </xdr:from>
    <xdr:ext cx="534377" cy="259045"/>
    <xdr:sp macro="" textlink="">
      <xdr:nvSpPr>
        <xdr:cNvPr id="459" name="普通建設事業費 （ うち更新整備　）最大値テキスト"/>
        <xdr:cNvSpPr txBox="1"/>
      </xdr:nvSpPr>
      <xdr:spPr>
        <a:xfrm>
          <a:off x="10528300" y="1588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160274</xdr:rowOff>
    </xdr:from>
    <xdr:to>
      <xdr:col>55</xdr:col>
      <xdr:colOff>88900</xdr:colOff>
      <xdr:row>93</xdr:row>
      <xdr:rowOff>160274</xdr:rowOff>
    </xdr:to>
    <xdr:cxnSp macro="">
      <xdr:nvCxnSpPr>
        <xdr:cNvPr id="460" name="直線コネクタ 459"/>
        <xdr:cNvCxnSpPr/>
      </xdr:nvCxnSpPr>
      <xdr:spPr>
        <a:xfrm>
          <a:off x="10388600" y="16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63005</xdr:rowOff>
    </xdr:from>
    <xdr:to>
      <xdr:col>55</xdr:col>
      <xdr:colOff>0</xdr:colOff>
      <xdr:row>95</xdr:row>
      <xdr:rowOff>96596</xdr:rowOff>
    </xdr:to>
    <xdr:cxnSp macro="">
      <xdr:nvCxnSpPr>
        <xdr:cNvPr id="461" name="直線コネクタ 460"/>
        <xdr:cNvCxnSpPr/>
      </xdr:nvCxnSpPr>
      <xdr:spPr>
        <a:xfrm>
          <a:off x="9639300" y="15664955"/>
          <a:ext cx="838200" cy="71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105008</xdr:rowOff>
    </xdr:from>
    <xdr:ext cx="534377" cy="259045"/>
    <xdr:sp macro="" textlink="">
      <xdr:nvSpPr>
        <xdr:cNvPr id="462" name="普通建設事業費 （ うち更新整備　）平均値テキスト"/>
        <xdr:cNvSpPr txBox="1"/>
      </xdr:nvSpPr>
      <xdr:spPr>
        <a:xfrm>
          <a:off x="10528300" y="1656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126581</xdr:rowOff>
    </xdr:from>
    <xdr:to>
      <xdr:col>55</xdr:col>
      <xdr:colOff>50800</xdr:colOff>
      <xdr:row>97</xdr:row>
      <xdr:rowOff>56731</xdr:rowOff>
    </xdr:to>
    <xdr:sp macro="" textlink="">
      <xdr:nvSpPr>
        <xdr:cNvPr id="463" name="フローチャート: 判断 462"/>
        <xdr:cNvSpPr/>
      </xdr:nvSpPr>
      <xdr:spPr>
        <a:xfrm>
          <a:off x="10426700" y="165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63005</xdr:rowOff>
    </xdr:from>
    <xdr:to>
      <xdr:col>50</xdr:col>
      <xdr:colOff>114300</xdr:colOff>
      <xdr:row>95</xdr:row>
      <xdr:rowOff>58725</xdr:rowOff>
    </xdr:to>
    <xdr:cxnSp macro="">
      <xdr:nvCxnSpPr>
        <xdr:cNvPr id="464" name="直線コネクタ 463"/>
        <xdr:cNvCxnSpPr/>
      </xdr:nvCxnSpPr>
      <xdr:spPr>
        <a:xfrm flipV="1">
          <a:off x="8750300" y="15664955"/>
          <a:ext cx="889000" cy="6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95162</xdr:rowOff>
    </xdr:from>
    <xdr:to>
      <xdr:col>50</xdr:col>
      <xdr:colOff>165100</xdr:colOff>
      <xdr:row>97</xdr:row>
      <xdr:rowOff>25312</xdr:rowOff>
    </xdr:to>
    <xdr:sp macro="" textlink="">
      <xdr:nvSpPr>
        <xdr:cNvPr id="465" name="フローチャート: 判断 464"/>
        <xdr:cNvSpPr/>
      </xdr:nvSpPr>
      <xdr:spPr>
        <a:xfrm>
          <a:off x="9588500" y="165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16439</xdr:rowOff>
    </xdr:from>
    <xdr:ext cx="534377" cy="259045"/>
    <xdr:sp macro="" textlink="">
      <xdr:nvSpPr>
        <xdr:cNvPr id="466" name="テキスト ボックス 465"/>
        <xdr:cNvSpPr txBox="1"/>
      </xdr:nvSpPr>
      <xdr:spPr>
        <a:xfrm>
          <a:off x="9372111" y="166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91630</xdr:rowOff>
    </xdr:from>
    <xdr:to>
      <xdr:col>45</xdr:col>
      <xdr:colOff>177800</xdr:colOff>
      <xdr:row>95</xdr:row>
      <xdr:rowOff>58725</xdr:rowOff>
    </xdr:to>
    <xdr:cxnSp macro="">
      <xdr:nvCxnSpPr>
        <xdr:cNvPr id="467" name="直線コネクタ 466"/>
        <xdr:cNvCxnSpPr/>
      </xdr:nvCxnSpPr>
      <xdr:spPr>
        <a:xfrm>
          <a:off x="7861300" y="16036480"/>
          <a:ext cx="889000" cy="3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127025</xdr:rowOff>
    </xdr:from>
    <xdr:to>
      <xdr:col>46</xdr:col>
      <xdr:colOff>38100</xdr:colOff>
      <xdr:row>97</xdr:row>
      <xdr:rowOff>57175</xdr:rowOff>
    </xdr:to>
    <xdr:sp macro="" textlink="">
      <xdr:nvSpPr>
        <xdr:cNvPr id="468" name="フローチャート: 判断 467"/>
        <xdr:cNvSpPr/>
      </xdr:nvSpPr>
      <xdr:spPr>
        <a:xfrm>
          <a:off x="8699500" y="1658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48302</xdr:rowOff>
    </xdr:from>
    <xdr:ext cx="534377" cy="259045"/>
    <xdr:sp macro="" textlink="">
      <xdr:nvSpPr>
        <xdr:cNvPr id="469" name="テキスト ボックス 468"/>
        <xdr:cNvSpPr txBox="1"/>
      </xdr:nvSpPr>
      <xdr:spPr>
        <a:xfrm>
          <a:off x="8483111" y="166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91630</xdr:rowOff>
    </xdr:from>
    <xdr:to>
      <xdr:col>41</xdr:col>
      <xdr:colOff>50800</xdr:colOff>
      <xdr:row>96</xdr:row>
      <xdr:rowOff>102743</xdr:rowOff>
    </xdr:to>
    <xdr:cxnSp macro="">
      <xdr:nvCxnSpPr>
        <xdr:cNvPr id="470" name="直線コネクタ 469"/>
        <xdr:cNvCxnSpPr/>
      </xdr:nvCxnSpPr>
      <xdr:spPr>
        <a:xfrm flipV="1">
          <a:off x="6972300" y="16036480"/>
          <a:ext cx="889000" cy="5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129870</xdr:rowOff>
    </xdr:from>
    <xdr:to>
      <xdr:col>41</xdr:col>
      <xdr:colOff>101600</xdr:colOff>
      <xdr:row>97</xdr:row>
      <xdr:rowOff>60020</xdr:rowOff>
    </xdr:to>
    <xdr:sp macro="" textlink="">
      <xdr:nvSpPr>
        <xdr:cNvPr id="471" name="フローチャート: 判断 470"/>
        <xdr:cNvSpPr/>
      </xdr:nvSpPr>
      <xdr:spPr>
        <a:xfrm>
          <a:off x="7810500" y="165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51147</xdr:rowOff>
    </xdr:from>
    <xdr:ext cx="534377" cy="259045"/>
    <xdr:sp macro="" textlink="">
      <xdr:nvSpPr>
        <xdr:cNvPr id="472" name="テキスト ボックス 471"/>
        <xdr:cNvSpPr txBox="1"/>
      </xdr:nvSpPr>
      <xdr:spPr>
        <a:xfrm>
          <a:off x="7594111" y="166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157645</xdr:rowOff>
    </xdr:from>
    <xdr:to>
      <xdr:col>36</xdr:col>
      <xdr:colOff>165100</xdr:colOff>
      <xdr:row>97</xdr:row>
      <xdr:rowOff>87795</xdr:rowOff>
    </xdr:to>
    <xdr:sp macro="" textlink="">
      <xdr:nvSpPr>
        <xdr:cNvPr id="473" name="フローチャート: 判断 472"/>
        <xdr:cNvSpPr/>
      </xdr:nvSpPr>
      <xdr:spPr>
        <a:xfrm>
          <a:off x="69215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78922</xdr:rowOff>
    </xdr:from>
    <xdr:ext cx="534377" cy="259045"/>
    <xdr:sp macro="" textlink="">
      <xdr:nvSpPr>
        <xdr:cNvPr id="474" name="テキスト ボックス 473"/>
        <xdr:cNvSpPr txBox="1"/>
      </xdr:nvSpPr>
      <xdr:spPr>
        <a:xfrm>
          <a:off x="6705111" y="167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45796</xdr:rowOff>
    </xdr:from>
    <xdr:to>
      <xdr:col>55</xdr:col>
      <xdr:colOff>50800</xdr:colOff>
      <xdr:row>95</xdr:row>
      <xdr:rowOff>147396</xdr:rowOff>
    </xdr:to>
    <xdr:sp macro="" textlink="">
      <xdr:nvSpPr>
        <xdr:cNvPr id="480" name="楕円 479"/>
        <xdr:cNvSpPr/>
      </xdr:nvSpPr>
      <xdr:spPr>
        <a:xfrm>
          <a:off x="10426700" y="163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68673</xdr:rowOff>
    </xdr:from>
    <xdr:ext cx="534377" cy="259045"/>
    <xdr:sp macro="" textlink="">
      <xdr:nvSpPr>
        <xdr:cNvPr id="481" name="普通建設事業費 （ うち更新整備　）該当値テキスト"/>
        <xdr:cNvSpPr txBox="1"/>
      </xdr:nvSpPr>
      <xdr:spPr>
        <a:xfrm>
          <a:off x="10528300" y="161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12205</xdr:rowOff>
    </xdr:from>
    <xdr:to>
      <xdr:col>50</xdr:col>
      <xdr:colOff>165100</xdr:colOff>
      <xdr:row>91</xdr:row>
      <xdr:rowOff>113805</xdr:rowOff>
    </xdr:to>
    <xdr:sp macro="" textlink="">
      <xdr:nvSpPr>
        <xdr:cNvPr id="482" name="楕円 481"/>
        <xdr:cNvSpPr/>
      </xdr:nvSpPr>
      <xdr:spPr>
        <a:xfrm>
          <a:off x="9588500" y="156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130332</xdr:rowOff>
    </xdr:from>
    <xdr:ext cx="599010" cy="259045"/>
    <xdr:sp macro="" textlink="">
      <xdr:nvSpPr>
        <xdr:cNvPr id="483" name="テキスト ボックス 482"/>
        <xdr:cNvSpPr txBox="1"/>
      </xdr:nvSpPr>
      <xdr:spPr>
        <a:xfrm>
          <a:off x="9339795" y="1538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7925</xdr:rowOff>
    </xdr:from>
    <xdr:to>
      <xdr:col>46</xdr:col>
      <xdr:colOff>38100</xdr:colOff>
      <xdr:row>95</xdr:row>
      <xdr:rowOff>109525</xdr:rowOff>
    </xdr:to>
    <xdr:sp macro="" textlink="">
      <xdr:nvSpPr>
        <xdr:cNvPr id="484" name="楕円 483"/>
        <xdr:cNvSpPr/>
      </xdr:nvSpPr>
      <xdr:spPr>
        <a:xfrm>
          <a:off x="8699500" y="162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126052</xdr:rowOff>
    </xdr:from>
    <xdr:ext cx="534377" cy="259045"/>
    <xdr:sp macro="" textlink="">
      <xdr:nvSpPr>
        <xdr:cNvPr id="485" name="テキスト ボックス 484"/>
        <xdr:cNvSpPr txBox="1"/>
      </xdr:nvSpPr>
      <xdr:spPr>
        <a:xfrm>
          <a:off x="8483111" y="160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40830</xdr:rowOff>
    </xdr:from>
    <xdr:to>
      <xdr:col>41</xdr:col>
      <xdr:colOff>101600</xdr:colOff>
      <xdr:row>93</xdr:row>
      <xdr:rowOff>142430</xdr:rowOff>
    </xdr:to>
    <xdr:sp macro="" textlink="">
      <xdr:nvSpPr>
        <xdr:cNvPr id="486" name="楕円 485"/>
        <xdr:cNvSpPr/>
      </xdr:nvSpPr>
      <xdr:spPr>
        <a:xfrm>
          <a:off x="7810500" y="15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158957</xdr:rowOff>
    </xdr:from>
    <xdr:ext cx="534377" cy="259045"/>
    <xdr:sp macro="" textlink="">
      <xdr:nvSpPr>
        <xdr:cNvPr id="487" name="テキスト ボックス 486"/>
        <xdr:cNvSpPr txBox="1"/>
      </xdr:nvSpPr>
      <xdr:spPr>
        <a:xfrm>
          <a:off x="7594111" y="157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51943</xdr:rowOff>
    </xdr:from>
    <xdr:to>
      <xdr:col>36</xdr:col>
      <xdr:colOff>165100</xdr:colOff>
      <xdr:row>96</xdr:row>
      <xdr:rowOff>153543</xdr:rowOff>
    </xdr:to>
    <xdr:sp macro="" textlink="">
      <xdr:nvSpPr>
        <xdr:cNvPr id="488" name="楕円 487"/>
        <xdr:cNvSpPr/>
      </xdr:nvSpPr>
      <xdr:spPr>
        <a:xfrm>
          <a:off x="6921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170070</xdr:rowOff>
    </xdr:from>
    <xdr:ext cx="534377" cy="259045"/>
    <xdr:sp macro="" textlink="">
      <xdr:nvSpPr>
        <xdr:cNvPr id="489" name="テキスト ボックス 488"/>
        <xdr:cNvSpPr txBox="1"/>
      </xdr:nvSpPr>
      <xdr:spPr>
        <a:xfrm>
          <a:off x="6705111" y="16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47917</xdr:rowOff>
    </xdr:from>
    <xdr:to>
      <xdr:col>81</xdr:col>
      <xdr:colOff>50800</xdr:colOff>
      <xdr:row>38</xdr:row>
      <xdr:rowOff>139700</xdr:rowOff>
    </xdr:to>
    <xdr:cxnSp macro="">
      <xdr:nvCxnSpPr>
        <xdr:cNvPr id="519" name="直線コネクタ 518"/>
        <xdr:cNvCxnSpPr/>
      </xdr:nvCxnSpPr>
      <xdr:spPr>
        <a:xfrm>
          <a:off x="14592300" y="656301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47917</xdr:rowOff>
    </xdr:from>
    <xdr:to>
      <xdr:col>76</xdr:col>
      <xdr:colOff>114300</xdr:colOff>
      <xdr:row>38</xdr:row>
      <xdr:rowOff>121983</xdr:rowOff>
    </xdr:to>
    <xdr:cxnSp macro="">
      <xdr:nvCxnSpPr>
        <xdr:cNvPr id="522" name="直線コネクタ 521"/>
        <xdr:cNvCxnSpPr/>
      </xdr:nvCxnSpPr>
      <xdr:spPr>
        <a:xfrm flipV="1">
          <a:off x="13703300" y="6563017"/>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128409</xdr:rowOff>
    </xdr:from>
    <xdr:ext cx="469744" cy="259045"/>
    <xdr:sp macro="" textlink="">
      <xdr:nvSpPr>
        <xdr:cNvPr id="524" name="テキスト ボックス 523"/>
        <xdr:cNvSpPr txBox="1"/>
      </xdr:nvSpPr>
      <xdr:spPr>
        <a:xfrm>
          <a:off x="14357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121983</xdr:rowOff>
    </xdr:from>
    <xdr:to>
      <xdr:col>71</xdr:col>
      <xdr:colOff>177800</xdr:colOff>
      <xdr:row>38</xdr:row>
      <xdr:rowOff>139266</xdr:rowOff>
    </xdr:to>
    <xdr:cxnSp macro="">
      <xdr:nvCxnSpPr>
        <xdr:cNvPr id="525" name="直線コネクタ 524"/>
        <xdr:cNvCxnSpPr/>
      </xdr:nvCxnSpPr>
      <xdr:spPr>
        <a:xfrm flipV="1">
          <a:off x="12814300" y="6637083"/>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168567</xdr:rowOff>
    </xdr:from>
    <xdr:to>
      <xdr:col>76</xdr:col>
      <xdr:colOff>165100</xdr:colOff>
      <xdr:row>38</xdr:row>
      <xdr:rowOff>98717</xdr:rowOff>
    </xdr:to>
    <xdr:sp macro="" textlink="">
      <xdr:nvSpPr>
        <xdr:cNvPr id="539" name="楕円 538"/>
        <xdr:cNvSpPr/>
      </xdr:nvSpPr>
      <xdr:spPr>
        <a:xfrm>
          <a:off x="14541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115244</xdr:rowOff>
    </xdr:from>
    <xdr:ext cx="469744" cy="259045"/>
    <xdr:sp macro="" textlink="">
      <xdr:nvSpPr>
        <xdr:cNvPr id="540" name="テキスト ボックス 539"/>
        <xdr:cNvSpPr txBox="1"/>
      </xdr:nvSpPr>
      <xdr:spPr>
        <a:xfrm>
          <a:off x="14357428" y="62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71183</xdr:rowOff>
    </xdr:from>
    <xdr:to>
      <xdr:col>72</xdr:col>
      <xdr:colOff>38100</xdr:colOff>
      <xdr:row>39</xdr:row>
      <xdr:rowOff>1333</xdr:rowOff>
    </xdr:to>
    <xdr:sp macro="" textlink="">
      <xdr:nvSpPr>
        <xdr:cNvPr id="541" name="楕円 540"/>
        <xdr:cNvSpPr/>
      </xdr:nvSpPr>
      <xdr:spPr>
        <a:xfrm>
          <a:off x="136525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163910</xdr:rowOff>
    </xdr:from>
    <xdr:ext cx="378565" cy="259045"/>
    <xdr:sp macro="" textlink="">
      <xdr:nvSpPr>
        <xdr:cNvPr id="542" name="テキスト ボックス 541"/>
        <xdr:cNvSpPr txBox="1"/>
      </xdr:nvSpPr>
      <xdr:spPr>
        <a:xfrm>
          <a:off x="13514017" y="6679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88466</xdr:rowOff>
    </xdr:from>
    <xdr:to>
      <xdr:col>67</xdr:col>
      <xdr:colOff>101600</xdr:colOff>
      <xdr:row>39</xdr:row>
      <xdr:rowOff>18616</xdr:rowOff>
    </xdr:to>
    <xdr:sp macro="" textlink="">
      <xdr:nvSpPr>
        <xdr:cNvPr id="543" name="楕円 542"/>
        <xdr:cNvSpPr/>
      </xdr:nvSpPr>
      <xdr:spPr>
        <a:xfrm>
          <a:off x="12763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9743</xdr:rowOff>
    </xdr:from>
    <xdr:ext cx="313932" cy="259045"/>
    <xdr:sp macro="" textlink="">
      <xdr:nvSpPr>
        <xdr:cNvPr id="544" name="テキスト ボックス 543"/>
        <xdr:cNvSpPr txBox="1"/>
      </xdr:nvSpPr>
      <xdr:spPr>
        <a:xfrm>
          <a:off x="12657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15717</xdr:rowOff>
    </xdr:from>
    <xdr:to>
      <xdr:col>85</xdr:col>
      <xdr:colOff>127000</xdr:colOff>
      <xdr:row>74</xdr:row>
      <xdr:rowOff>34675</xdr:rowOff>
    </xdr:to>
    <xdr:cxnSp macro="">
      <xdr:nvCxnSpPr>
        <xdr:cNvPr id="624" name="直線コネクタ 623"/>
        <xdr:cNvCxnSpPr/>
      </xdr:nvCxnSpPr>
      <xdr:spPr>
        <a:xfrm flipV="1">
          <a:off x="15481300" y="12703017"/>
          <a:ext cx="8382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30299</xdr:rowOff>
    </xdr:from>
    <xdr:to>
      <xdr:col>81</xdr:col>
      <xdr:colOff>50800</xdr:colOff>
      <xdr:row>74</xdr:row>
      <xdr:rowOff>34675</xdr:rowOff>
    </xdr:to>
    <xdr:cxnSp macro="">
      <xdr:nvCxnSpPr>
        <xdr:cNvPr id="627" name="直線コネクタ 626"/>
        <xdr:cNvCxnSpPr/>
      </xdr:nvCxnSpPr>
      <xdr:spPr>
        <a:xfrm>
          <a:off x="14592300" y="12717599"/>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30299</xdr:rowOff>
    </xdr:from>
    <xdr:to>
      <xdr:col>76</xdr:col>
      <xdr:colOff>114300</xdr:colOff>
      <xdr:row>74</xdr:row>
      <xdr:rowOff>75251</xdr:rowOff>
    </xdr:to>
    <xdr:cxnSp macro="">
      <xdr:nvCxnSpPr>
        <xdr:cNvPr id="630" name="直線コネクタ 629"/>
        <xdr:cNvCxnSpPr/>
      </xdr:nvCxnSpPr>
      <xdr:spPr>
        <a:xfrm flipV="1">
          <a:off x="13703300" y="12717599"/>
          <a:ext cx="889000" cy="4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75251</xdr:rowOff>
    </xdr:from>
    <xdr:to>
      <xdr:col>71</xdr:col>
      <xdr:colOff>177800</xdr:colOff>
      <xdr:row>74</xdr:row>
      <xdr:rowOff>116464</xdr:rowOff>
    </xdr:to>
    <xdr:cxnSp macro="">
      <xdr:nvCxnSpPr>
        <xdr:cNvPr id="633" name="直線コネクタ 632"/>
        <xdr:cNvCxnSpPr/>
      </xdr:nvCxnSpPr>
      <xdr:spPr>
        <a:xfrm flipV="1">
          <a:off x="12814300" y="12762551"/>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136367</xdr:rowOff>
    </xdr:from>
    <xdr:to>
      <xdr:col>85</xdr:col>
      <xdr:colOff>177800</xdr:colOff>
      <xdr:row>74</xdr:row>
      <xdr:rowOff>66517</xdr:rowOff>
    </xdr:to>
    <xdr:sp macro="" textlink="">
      <xdr:nvSpPr>
        <xdr:cNvPr id="643" name="楕円 642"/>
        <xdr:cNvSpPr/>
      </xdr:nvSpPr>
      <xdr:spPr>
        <a:xfrm>
          <a:off x="16268700" y="1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159244</xdr:rowOff>
    </xdr:from>
    <xdr:ext cx="534377" cy="259045"/>
    <xdr:sp macro="" textlink="">
      <xdr:nvSpPr>
        <xdr:cNvPr id="644" name="公債費該当値テキスト"/>
        <xdr:cNvSpPr txBox="1"/>
      </xdr:nvSpPr>
      <xdr:spPr>
        <a:xfrm>
          <a:off x="16370300" y="125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155325</xdr:rowOff>
    </xdr:from>
    <xdr:to>
      <xdr:col>81</xdr:col>
      <xdr:colOff>101600</xdr:colOff>
      <xdr:row>74</xdr:row>
      <xdr:rowOff>85475</xdr:rowOff>
    </xdr:to>
    <xdr:sp macro="" textlink="">
      <xdr:nvSpPr>
        <xdr:cNvPr id="645" name="楕円 644"/>
        <xdr:cNvSpPr/>
      </xdr:nvSpPr>
      <xdr:spPr>
        <a:xfrm>
          <a:off x="15430500" y="126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102002</xdr:rowOff>
    </xdr:from>
    <xdr:ext cx="534377" cy="259045"/>
    <xdr:sp macro="" textlink="">
      <xdr:nvSpPr>
        <xdr:cNvPr id="646" name="テキスト ボックス 645"/>
        <xdr:cNvSpPr txBox="1"/>
      </xdr:nvSpPr>
      <xdr:spPr>
        <a:xfrm>
          <a:off x="15214111" y="124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150949</xdr:rowOff>
    </xdr:from>
    <xdr:to>
      <xdr:col>76</xdr:col>
      <xdr:colOff>165100</xdr:colOff>
      <xdr:row>74</xdr:row>
      <xdr:rowOff>81099</xdr:rowOff>
    </xdr:to>
    <xdr:sp macro="" textlink="">
      <xdr:nvSpPr>
        <xdr:cNvPr id="647" name="楕円 646"/>
        <xdr:cNvSpPr/>
      </xdr:nvSpPr>
      <xdr:spPr>
        <a:xfrm>
          <a:off x="14541500" y="126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97626</xdr:rowOff>
    </xdr:from>
    <xdr:ext cx="534377" cy="259045"/>
    <xdr:sp macro="" textlink="">
      <xdr:nvSpPr>
        <xdr:cNvPr id="648" name="テキスト ボックス 647"/>
        <xdr:cNvSpPr txBox="1"/>
      </xdr:nvSpPr>
      <xdr:spPr>
        <a:xfrm>
          <a:off x="14325111" y="1244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24451</xdr:rowOff>
    </xdr:from>
    <xdr:to>
      <xdr:col>72</xdr:col>
      <xdr:colOff>38100</xdr:colOff>
      <xdr:row>74</xdr:row>
      <xdr:rowOff>126051</xdr:rowOff>
    </xdr:to>
    <xdr:sp macro="" textlink="">
      <xdr:nvSpPr>
        <xdr:cNvPr id="649" name="楕円 648"/>
        <xdr:cNvSpPr/>
      </xdr:nvSpPr>
      <xdr:spPr>
        <a:xfrm>
          <a:off x="13652500" y="1271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142578</xdr:rowOff>
    </xdr:from>
    <xdr:ext cx="534377" cy="259045"/>
    <xdr:sp macro="" textlink="">
      <xdr:nvSpPr>
        <xdr:cNvPr id="650" name="テキスト ボックス 649"/>
        <xdr:cNvSpPr txBox="1"/>
      </xdr:nvSpPr>
      <xdr:spPr>
        <a:xfrm>
          <a:off x="13436111" y="1248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65664</xdr:rowOff>
    </xdr:from>
    <xdr:to>
      <xdr:col>67</xdr:col>
      <xdr:colOff>101600</xdr:colOff>
      <xdr:row>74</xdr:row>
      <xdr:rowOff>167264</xdr:rowOff>
    </xdr:to>
    <xdr:sp macro="" textlink="">
      <xdr:nvSpPr>
        <xdr:cNvPr id="651" name="楕円 650"/>
        <xdr:cNvSpPr/>
      </xdr:nvSpPr>
      <xdr:spPr>
        <a:xfrm>
          <a:off x="12763500" y="127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12341</xdr:rowOff>
    </xdr:from>
    <xdr:ext cx="534377" cy="259045"/>
    <xdr:sp macro="" textlink="">
      <xdr:nvSpPr>
        <xdr:cNvPr id="652" name="テキスト ボックス 651"/>
        <xdr:cNvSpPr txBox="1"/>
      </xdr:nvSpPr>
      <xdr:spPr>
        <a:xfrm>
          <a:off x="12547111" y="125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149659</xdr:rowOff>
    </xdr:from>
    <xdr:to>
      <xdr:col>85</xdr:col>
      <xdr:colOff>127000</xdr:colOff>
      <xdr:row>99</xdr:row>
      <xdr:rowOff>39619</xdr:rowOff>
    </xdr:to>
    <xdr:cxnSp macro="">
      <xdr:nvCxnSpPr>
        <xdr:cNvPr id="681" name="直線コネクタ 680"/>
        <xdr:cNvCxnSpPr/>
      </xdr:nvCxnSpPr>
      <xdr:spPr>
        <a:xfrm flipV="1">
          <a:off x="15481300" y="16951759"/>
          <a:ext cx="838200" cy="6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13582</xdr:rowOff>
    </xdr:from>
    <xdr:to>
      <xdr:col>81</xdr:col>
      <xdr:colOff>50800</xdr:colOff>
      <xdr:row>99</xdr:row>
      <xdr:rowOff>39619</xdr:rowOff>
    </xdr:to>
    <xdr:cxnSp macro="">
      <xdr:nvCxnSpPr>
        <xdr:cNvPr id="684" name="直線コネクタ 683"/>
        <xdr:cNvCxnSpPr/>
      </xdr:nvCxnSpPr>
      <xdr:spPr>
        <a:xfrm>
          <a:off x="14592300" y="16815682"/>
          <a:ext cx="889000" cy="19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13582</xdr:rowOff>
    </xdr:from>
    <xdr:to>
      <xdr:col>76</xdr:col>
      <xdr:colOff>114300</xdr:colOff>
      <xdr:row>98</xdr:row>
      <xdr:rowOff>157287</xdr:rowOff>
    </xdr:to>
    <xdr:cxnSp macro="">
      <xdr:nvCxnSpPr>
        <xdr:cNvPr id="687" name="直線コネクタ 686"/>
        <xdr:cNvCxnSpPr/>
      </xdr:nvCxnSpPr>
      <xdr:spPr>
        <a:xfrm flipV="1">
          <a:off x="13703300" y="16815682"/>
          <a:ext cx="889000" cy="14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89" name="テキスト ボックス 688"/>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55888</xdr:rowOff>
    </xdr:from>
    <xdr:to>
      <xdr:col>71</xdr:col>
      <xdr:colOff>177800</xdr:colOff>
      <xdr:row>98</xdr:row>
      <xdr:rowOff>157287</xdr:rowOff>
    </xdr:to>
    <xdr:cxnSp macro="">
      <xdr:nvCxnSpPr>
        <xdr:cNvPr id="690" name="直線コネクタ 689"/>
        <xdr:cNvCxnSpPr/>
      </xdr:nvCxnSpPr>
      <xdr:spPr>
        <a:xfrm>
          <a:off x="12814300" y="16857988"/>
          <a:ext cx="889000" cy="10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98859</xdr:rowOff>
    </xdr:from>
    <xdr:to>
      <xdr:col>85</xdr:col>
      <xdr:colOff>177800</xdr:colOff>
      <xdr:row>99</xdr:row>
      <xdr:rowOff>29009</xdr:rowOff>
    </xdr:to>
    <xdr:sp macro="" textlink="">
      <xdr:nvSpPr>
        <xdr:cNvPr id="700" name="楕円 699"/>
        <xdr:cNvSpPr/>
      </xdr:nvSpPr>
      <xdr:spPr>
        <a:xfrm>
          <a:off x="16268700" y="1690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15625</xdr:rowOff>
    </xdr:from>
    <xdr:ext cx="469744" cy="259045"/>
    <xdr:sp macro="" textlink="">
      <xdr:nvSpPr>
        <xdr:cNvPr id="701" name="積立金該当値テキスト"/>
        <xdr:cNvSpPr txBox="1"/>
      </xdr:nvSpPr>
      <xdr:spPr>
        <a:xfrm>
          <a:off x="16370300" y="168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160269</xdr:rowOff>
    </xdr:from>
    <xdr:to>
      <xdr:col>81</xdr:col>
      <xdr:colOff>101600</xdr:colOff>
      <xdr:row>99</xdr:row>
      <xdr:rowOff>90419</xdr:rowOff>
    </xdr:to>
    <xdr:sp macro="" textlink="">
      <xdr:nvSpPr>
        <xdr:cNvPr id="702" name="楕円 701"/>
        <xdr:cNvSpPr/>
      </xdr:nvSpPr>
      <xdr:spPr>
        <a:xfrm>
          <a:off x="15430500" y="169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81546</xdr:rowOff>
    </xdr:from>
    <xdr:ext cx="378565" cy="259045"/>
    <xdr:sp macro="" textlink="">
      <xdr:nvSpPr>
        <xdr:cNvPr id="703" name="テキスト ボックス 702"/>
        <xdr:cNvSpPr txBox="1"/>
      </xdr:nvSpPr>
      <xdr:spPr>
        <a:xfrm>
          <a:off x="15292017" y="1705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134232</xdr:rowOff>
    </xdr:from>
    <xdr:to>
      <xdr:col>76</xdr:col>
      <xdr:colOff>165100</xdr:colOff>
      <xdr:row>98</xdr:row>
      <xdr:rowOff>64382</xdr:rowOff>
    </xdr:to>
    <xdr:sp macro="" textlink="">
      <xdr:nvSpPr>
        <xdr:cNvPr id="704" name="楕円 703"/>
        <xdr:cNvSpPr/>
      </xdr:nvSpPr>
      <xdr:spPr>
        <a:xfrm>
          <a:off x="14541500" y="167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80909</xdr:rowOff>
    </xdr:from>
    <xdr:ext cx="534377" cy="259045"/>
    <xdr:sp macro="" textlink="">
      <xdr:nvSpPr>
        <xdr:cNvPr id="705" name="テキスト ボックス 704"/>
        <xdr:cNvSpPr txBox="1"/>
      </xdr:nvSpPr>
      <xdr:spPr>
        <a:xfrm>
          <a:off x="14325111" y="1654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106487</xdr:rowOff>
    </xdr:from>
    <xdr:to>
      <xdr:col>72</xdr:col>
      <xdr:colOff>38100</xdr:colOff>
      <xdr:row>99</xdr:row>
      <xdr:rowOff>36637</xdr:rowOff>
    </xdr:to>
    <xdr:sp macro="" textlink="">
      <xdr:nvSpPr>
        <xdr:cNvPr id="706" name="楕円 705"/>
        <xdr:cNvSpPr/>
      </xdr:nvSpPr>
      <xdr:spPr>
        <a:xfrm>
          <a:off x="13652500" y="169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27764</xdr:rowOff>
    </xdr:from>
    <xdr:ext cx="469744" cy="259045"/>
    <xdr:sp macro="" textlink="">
      <xdr:nvSpPr>
        <xdr:cNvPr id="707" name="テキスト ボックス 706"/>
        <xdr:cNvSpPr txBox="1"/>
      </xdr:nvSpPr>
      <xdr:spPr>
        <a:xfrm>
          <a:off x="13468428" y="1700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5088</xdr:rowOff>
    </xdr:from>
    <xdr:to>
      <xdr:col>67</xdr:col>
      <xdr:colOff>101600</xdr:colOff>
      <xdr:row>98</xdr:row>
      <xdr:rowOff>106688</xdr:rowOff>
    </xdr:to>
    <xdr:sp macro="" textlink="">
      <xdr:nvSpPr>
        <xdr:cNvPr id="708" name="楕円 707"/>
        <xdr:cNvSpPr/>
      </xdr:nvSpPr>
      <xdr:spPr>
        <a:xfrm>
          <a:off x="12763500" y="168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123215</xdr:rowOff>
    </xdr:from>
    <xdr:ext cx="534377" cy="259045"/>
    <xdr:sp macro="" textlink="">
      <xdr:nvSpPr>
        <xdr:cNvPr id="709" name="テキスト ボックス 708"/>
        <xdr:cNvSpPr txBox="1"/>
      </xdr:nvSpPr>
      <xdr:spPr>
        <a:xfrm>
          <a:off x="12547111" y="165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81921</xdr:rowOff>
    </xdr:from>
    <xdr:to>
      <xdr:col>116</xdr:col>
      <xdr:colOff>63500</xdr:colOff>
      <xdr:row>54</xdr:row>
      <xdr:rowOff>91237</xdr:rowOff>
    </xdr:to>
    <xdr:cxnSp macro="">
      <xdr:nvCxnSpPr>
        <xdr:cNvPr id="793" name="直線コネクタ 792"/>
        <xdr:cNvCxnSpPr/>
      </xdr:nvCxnSpPr>
      <xdr:spPr>
        <a:xfrm flipV="1">
          <a:off x="21323300" y="9340221"/>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4" name="貸付金平均値テキスト"/>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72778</xdr:rowOff>
    </xdr:from>
    <xdr:to>
      <xdr:col>111</xdr:col>
      <xdr:colOff>177800</xdr:colOff>
      <xdr:row>54</xdr:row>
      <xdr:rowOff>91237</xdr:rowOff>
    </xdr:to>
    <xdr:cxnSp macro="">
      <xdr:nvCxnSpPr>
        <xdr:cNvPr id="796" name="直線コネクタ 795"/>
        <xdr:cNvCxnSpPr/>
      </xdr:nvCxnSpPr>
      <xdr:spPr>
        <a:xfrm>
          <a:off x="20434300" y="9331078"/>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8" name="テキスト ボックス 797"/>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72778</xdr:rowOff>
    </xdr:from>
    <xdr:to>
      <xdr:col>107</xdr:col>
      <xdr:colOff>50800</xdr:colOff>
      <xdr:row>54</xdr:row>
      <xdr:rowOff>78436</xdr:rowOff>
    </xdr:to>
    <xdr:cxnSp macro="">
      <xdr:nvCxnSpPr>
        <xdr:cNvPr id="799" name="直線コネクタ 798"/>
        <xdr:cNvCxnSpPr/>
      </xdr:nvCxnSpPr>
      <xdr:spPr>
        <a:xfrm flipV="1">
          <a:off x="19545300" y="9331078"/>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1" name="テキスト ボックス 800"/>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66377</xdr:rowOff>
    </xdr:from>
    <xdr:to>
      <xdr:col>102</xdr:col>
      <xdr:colOff>114300</xdr:colOff>
      <xdr:row>54</xdr:row>
      <xdr:rowOff>78436</xdr:rowOff>
    </xdr:to>
    <xdr:cxnSp macro="">
      <xdr:nvCxnSpPr>
        <xdr:cNvPr id="802" name="直線コネクタ 801"/>
        <xdr:cNvCxnSpPr/>
      </xdr:nvCxnSpPr>
      <xdr:spPr>
        <a:xfrm>
          <a:off x="18656300" y="9324677"/>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4" name="テキスト ボックス 803"/>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6" name="テキスト ボックス 805"/>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31121</xdr:rowOff>
    </xdr:from>
    <xdr:to>
      <xdr:col>116</xdr:col>
      <xdr:colOff>114300</xdr:colOff>
      <xdr:row>54</xdr:row>
      <xdr:rowOff>132721</xdr:rowOff>
    </xdr:to>
    <xdr:sp macro="" textlink="">
      <xdr:nvSpPr>
        <xdr:cNvPr id="812" name="楕円 811"/>
        <xdr:cNvSpPr/>
      </xdr:nvSpPr>
      <xdr:spPr>
        <a:xfrm>
          <a:off x="22110700" y="92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53998</xdr:rowOff>
    </xdr:from>
    <xdr:ext cx="534377" cy="259045"/>
    <xdr:sp macro="" textlink="">
      <xdr:nvSpPr>
        <xdr:cNvPr id="813" name="貸付金該当値テキスト"/>
        <xdr:cNvSpPr txBox="1"/>
      </xdr:nvSpPr>
      <xdr:spPr>
        <a:xfrm>
          <a:off x="22212300" y="91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40437</xdr:rowOff>
    </xdr:from>
    <xdr:to>
      <xdr:col>112</xdr:col>
      <xdr:colOff>38100</xdr:colOff>
      <xdr:row>54</xdr:row>
      <xdr:rowOff>142037</xdr:rowOff>
    </xdr:to>
    <xdr:sp macro="" textlink="">
      <xdr:nvSpPr>
        <xdr:cNvPr id="814" name="楕円 813"/>
        <xdr:cNvSpPr/>
      </xdr:nvSpPr>
      <xdr:spPr>
        <a:xfrm>
          <a:off x="21272500" y="92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158564</xdr:rowOff>
    </xdr:from>
    <xdr:ext cx="534377" cy="259045"/>
    <xdr:sp macro="" textlink="">
      <xdr:nvSpPr>
        <xdr:cNvPr id="815" name="テキスト ボックス 814"/>
        <xdr:cNvSpPr txBox="1"/>
      </xdr:nvSpPr>
      <xdr:spPr>
        <a:xfrm>
          <a:off x="21056111" y="90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21978</xdr:rowOff>
    </xdr:from>
    <xdr:to>
      <xdr:col>107</xdr:col>
      <xdr:colOff>101600</xdr:colOff>
      <xdr:row>54</xdr:row>
      <xdr:rowOff>123578</xdr:rowOff>
    </xdr:to>
    <xdr:sp macro="" textlink="">
      <xdr:nvSpPr>
        <xdr:cNvPr id="816" name="楕円 815"/>
        <xdr:cNvSpPr/>
      </xdr:nvSpPr>
      <xdr:spPr>
        <a:xfrm>
          <a:off x="20383500" y="92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140105</xdr:rowOff>
    </xdr:from>
    <xdr:ext cx="534377" cy="259045"/>
    <xdr:sp macro="" textlink="">
      <xdr:nvSpPr>
        <xdr:cNvPr id="817" name="テキスト ボックス 816"/>
        <xdr:cNvSpPr txBox="1"/>
      </xdr:nvSpPr>
      <xdr:spPr>
        <a:xfrm>
          <a:off x="20167111" y="905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27636</xdr:rowOff>
    </xdr:from>
    <xdr:to>
      <xdr:col>102</xdr:col>
      <xdr:colOff>165100</xdr:colOff>
      <xdr:row>54</xdr:row>
      <xdr:rowOff>129236</xdr:rowOff>
    </xdr:to>
    <xdr:sp macro="" textlink="">
      <xdr:nvSpPr>
        <xdr:cNvPr id="818" name="楕円 817"/>
        <xdr:cNvSpPr/>
      </xdr:nvSpPr>
      <xdr:spPr>
        <a:xfrm>
          <a:off x="19494500" y="92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145763</xdr:rowOff>
    </xdr:from>
    <xdr:ext cx="534377" cy="259045"/>
    <xdr:sp macro="" textlink="">
      <xdr:nvSpPr>
        <xdr:cNvPr id="819" name="テキスト ボックス 818"/>
        <xdr:cNvSpPr txBox="1"/>
      </xdr:nvSpPr>
      <xdr:spPr>
        <a:xfrm>
          <a:off x="19278111" y="906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15577</xdr:rowOff>
    </xdr:from>
    <xdr:to>
      <xdr:col>98</xdr:col>
      <xdr:colOff>38100</xdr:colOff>
      <xdr:row>54</xdr:row>
      <xdr:rowOff>117177</xdr:rowOff>
    </xdr:to>
    <xdr:sp macro="" textlink="">
      <xdr:nvSpPr>
        <xdr:cNvPr id="820" name="楕円 819"/>
        <xdr:cNvSpPr/>
      </xdr:nvSpPr>
      <xdr:spPr>
        <a:xfrm>
          <a:off x="18605500" y="92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133704</xdr:rowOff>
    </xdr:from>
    <xdr:ext cx="534377" cy="259045"/>
    <xdr:sp macro="" textlink="">
      <xdr:nvSpPr>
        <xdr:cNvPr id="821" name="テキスト ボックス 820"/>
        <xdr:cNvSpPr txBox="1"/>
      </xdr:nvSpPr>
      <xdr:spPr>
        <a:xfrm>
          <a:off x="18389111" y="90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9969</xdr:rowOff>
    </xdr:from>
    <xdr:to>
      <xdr:col>116</xdr:col>
      <xdr:colOff>63500</xdr:colOff>
      <xdr:row>75</xdr:row>
      <xdr:rowOff>28143</xdr:rowOff>
    </xdr:to>
    <xdr:cxnSp macro="">
      <xdr:nvCxnSpPr>
        <xdr:cNvPr id="851" name="直線コネクタ 850"/>
        <xdr:cNvCxnSpPr/>
      </xdr:nvCxnSpPr>
      <xdr:spPr>
        <a:xfrm flipV="1">
          <a:off x="21323300" y="12868719"/>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28143</xdr:rowOff>
    </xdr:from>
    <xdr:to>
      <xdr:col>111</xdr:col>
      <xdr:colOff>177800</xdr:colOff>
      <xdr:row>75</xdr:row>
      <xdr:rowOff>30182</xdr:rowOff>
    </xdr:to>
    <xdr:cxnSp macro="">
      <xdr:nvCxnSpPr>
        <xdr:cNvPr id="854" name="直線コネクタ 853"/>
        <xdr:cNvCxnSpPr/>
      </xdr:nvCxnSpPr>
      <xdr:spPr>
        <a:xfrm flipV="1">
          <a:off x="20434300" y="12886893"/>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21304</xdr:rowOff>
    </xdr:from>
    <xdr:to>
      <xdr:col>107</xdr:col>
      <xdr:colOff>50800</xdr:colOff>
      <xdr:row>75</xdr:row>
      <xdr:rowOff>30182</xdr:rowOff>
    </xdr:to>
    <xdr:cxnSp macro="">
      <xdr:nvCxnSpPr>
        <xdr:cNvPr id="857" name="直線コネクタ 856"/>
        <xdr:cNvCxnSpPr/>
      </xdr:nvCxnSpPr>
      <xdr:spPr>
        <a:xfrm>
          <a:off x="19545300" y="12880054"/>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21304</xdr:rowOff>
    </xdr:from>
    <xdr:to>
      <xdr:col>102</xdr:col>
      <xdr:colOff>114300</xdr:colOff>
      <xdr:row>75</xdr:row>
      <xdr:rowOff>58662</xdr:rowOff>
    </xdr:to>
    <xdr:cxnSp macro="">
      <xdr:nvCxnSpPr>
        <xdr:cNvPr id="860" name="直線コネクタ 859"/>
        <xdr:cNvCxnSpPr/>
      </xdr:nvCxnSpPr>
      <xdr:spPr>
        <a:xfrm flipV="1">
          <a:off x="18656300" y="12880054"/>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130619</xdr:rowOff>
    </xdr:from>
    <xdr:to>
      <xdr:col>116</xdr:col>
      <xdr:colOff>114300</xdr:colOff>
      <xdr:row>75</xdr:row>
      <xdr:rowOff>60769</xdr:rowOff>
    </xdr:to>
    <xdr:sp macro="" textlink="">
      <xdr:nvSpPr>
        <xdr:cNvPr id="870" name="楕円 869"/>
        <xdr:cNvSpPr/>
      </xdr:nvSpPr>
      <xdr:spPr>
        <a:xfrm>
          <a:off x="22110700" y="128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153496</xdr:rowOff>
    </xdr:from>
    <xdr:ext cx="534377" cy="259045"/>
    <xdr:sp macro="" textlink="">
      <xdr:nvSpPr>
        <xdr:cNvPr id="871" name="繰出金該当値テキスト"/>
        <xdr:cNvSpPr txBox="1"/>
      </xdr:nvSpPr>
      <xdr:spPr>
        <a:xfrm>
          <a:off x="22212300" y="12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148793</xdr:rowOff>
    </xdr:from>
    <xdr:to>
      <xdr:col>112</xdr:col>
      <xdr:colOff>38100</xdr:colOff>
      <xdr:row>75</xdr:row>
      <xdr:rowOff>78943</xdr:rowOff>
    </xdr:to>
    <xdr:sp macro="" textlink="">
      <xdr:nvSpPr>
        <xdr:cNvPr id="872" name="楕円 871"/>
        <xdr:cNvSpPr/>
      </xdr:nvSpPr>
      <xdr:spPr>
        <a:xfrm>
          <a:off x="21272500" y="12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95470</xdr:rowOff>
    </xdr:from>
    <xdr:ext cx="534377" cy="259045"/>
    <xdr:sp macro="" textlink="">
      <xdr:nvSpPr>
        <xdr:cNvPr id="873" name="テキスト ボックス 872"/>
        <xdr:cNvSpPr txBox="1"/>
      </xdr:nvSpPr>
      <xdr:spPr>
        <a:xfrm>
          <a:off x="21056111" y="126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150832</xdr:rowOff>
    </xdr:from>
    <xdr:to>
      <xdr:col>107</xdr:col>
      <xdr:colOff>101600</xdr:colOff>
      <xdr:row>75</xdr:row>
      <xdr:rowOff>80982</xdr:rowOff>
    </xdr:to>
    <xdr:sp macro="" textlink="">
      <xdr:nvSpPr>
        <xdr:cNvPr id="874" name="楕円 873"/>
        <xdr:cNvSpPr/>
      </xdr:nvSpPr>
      <xdr:spPr>
        <a:xfrm>
          <a:off x="20383500" y="128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97509</xdr:rowOff>
    </xdr:from>
    <xdr:ext cx="534377" cy="259045"/>
    <xdr:sp macro="" textlink="">
      <xdr:nvSpPr>
        <xdr:cNvPr id="875" name="テキスト ボックス 874"/>
        <xdr:cNvSpPr txBox="1"/>
      </xdr:nvSpPr>
      <xdr:spPr>
        <a:xfrm>
          <a:off x="20167111" y="126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141954</xdr:rowOff>
    </xdr:from>
    <xdr:to>
      <xdr:col>102</xdr:col>
      <xdr:colOff>165100</xdr:colOff>
      <xdr:row>75</xdr:row>
      <xdr:rowOff>72104</xdr:rowOff>
    </xdr:to>
    <xdr:sp macro="" textlink="">
      <xdr:nvSpPr>
        <xdr:cNvPr id="876" name="楕円 875"/>
        <xdr:cNvSpPr/>
      </xdr:nvSpPr>
      <xdr:spPr>
        <a:xfrm>
          <a:off x="19494500" y="128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88631</xdr:rowOff>
    </xdr:from>
    <xdr:ext cx="534377" cy="259045"/>
    <xdr:sp macro="" textlink="">
      <xdr:nvSpPr>
        <xdr:cNvPr id="877" name="テキスト ボックス 876"/>
        <xdr:cNvSpPr txBox="1"/>
      </xdr:nvSpPr>
      <xdr:spPr>
        <a:xfrm>
          <a:off x="19278111" y="126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7862</xdr:rowOff>
    </xdr:from>
    <xdr:to>
      <xdr:col>98</xdr:col>
      <xdr:colOff>38100</xdr:colOff>
      <xdr:row>75</xdr:row>
      <xdr:rowOff>109462</xdr:rowOff>
    </xdr:to>
    <xdr:sp macro="" textlink="">
      <xdr:nvSpPr>
        <xdr:cNvPr id="878" name="楕円 877"/>
        <xdr:cNvSpPr/>
      </xdr:nvSpPr>
      <xdr:spPr>
        <a:xfrm>
          <a:off x="18605500" y="12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125989</xdr:rowOff>
    </xdr:from>
    <xdr:ext cx="534377" cy="259045"/>
    <xdr:sp macro="" textlink="">
      <xdr:nvSpPr>
        <xdr:cNvPr id="879" name="テキスト ボックス 878"/>
        <xdr:cNvSpPr txBox="1"/>
      </xdr:nvSpPr>
      <xdr:spPr>
        <a:xfrm>
          <a:off x="18389111" y="126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定員管理計画に基づき計画的な職員採用を実施しているが、職員数増加の影響により類似団体平均を上回っている。今後も計画に基づき適正な定員管理を行う。■物件費については、類似団体平均を下回っている。今後も不断の経常経費の圧縮に努めるとともに、必要事業への予算の重点配分を図る。■扶助費については、類似団体中最も低くなっているが、社会的要因による伸び、高齢化に伴う義務的経費は減る要素が無い。経常経費全体の圧縮に努めながら、町の重要課題の一つである子育て支援施策に予算の重点配分を図る。■補助費等については、類似団体平均を下回っているものの、補助費の大半を占める一部事務組合への負担金が増えており、一部事務組合との連携を密にしながら、不要な経費の削減を図り、健全財政の維持に努める。■普通建設事業費については、総合計画に基づき大型事業を実施してきていることから、類似団体平均を上回っている。しかし、財源あるいは後年度の起債償還についても堅実な財政計画を立てながら実施しており、今後も健全財政の維持に努める。■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貸付金については、小口事業資金融資事業の町内企業における利用率が高いため、類似団体を常に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24,075
23,621
71.25
14,608,543
14,033,587
499,846
7,121,663
13,428,605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83693</xdr:rowOff>
    </xdr:from>
    <xdr:to>
      <xdr:col>24</xdr:col>
      <xdr:colOff>63500</xdr:colOff>
      <xdr:row>32</xdr:row>
      <xdr:rowOff>47498</xdr:rowOff>
    </xdr:to>
    <xdr:cxnSp macro="">
      <xdr:nvCxnSpPr>
        <xdr:cNvPr id="61" name="直線コネクタ 60"/>
        <xdr:cNvCxnSpPr/>
      </xdr:nvCxnSpPr>
      <xdr:spPr>
        <a:xfrm>
          <a:off x="3797300" y="5398643"/>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83693</xdr:rowOff>
    </xdr:from>
    <xdr:to>
      <xdr:col>19</xdr:col>
      <xdr:colOff>177800</xdr:colOff>
      <xdr:row>31</xdr:row>
      <xdr:rowOff>130175</xdr:rowOff>
    </xdr:to>
    <xdr:cxnSp macro="">
      <xdr:nvCxnSpPr>
        <xdr:cNvPr id="64" name="直線コネクタ 63"/>
        <xdr:cNvCxnSpPr/>
      </xdr:nvCxnSpPr>
      <xdr:spPr>
        <a:xfrm flipV="1">
          <a:off x="2908300" y="539864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130175</xdr:rowOff>
    </xdr:from>
    <xdr:to>
      <xdr:col>15</xdr:col>
      <xdr:colOff>50800</xdr:colOff>
      <xdr:row>32</xdr:row>
      <xdr:rowOff>54737</xdr:rowOff>
    </xdr:to>
    <xdr:cxnSp macro="">
      <xdr:nvCxnSpPr>
        <xdr:cNvPr id="67" name="直線コネクタ 66"/>
        <xdr:cNvCxnSpPr/>
      </xdr:nvCxnSpPr>
      <xdr:spPr>
        <a:xfrm flipV="1">
          <a:off x="2019300" y="5445125"/>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54737</xdr:rowOff>
    </xdr:from>
    <xdr:to>
      <xdr:col>10</xdr:col>
      <xdr:colOff>114300</xdr:colOff>
      <xdr:row>32</xdr:row>
      <xdr:rowOff>75692</xdr:rowOff>
    </xdr:to>
    <xdr:cxnSp macro="">
      <xdr:nvCxnSpPr>
        <xdr:cNvPr id="70" name="直線コネクタ 69"/>
        <xdr:cNvCxnSpPr/>
      </xdr:nvCxnSpPr>
      <xdr:spPr>
        <a:xfrm flipV="1">
          <a:off x="1130300" y="5541137"/>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168148</xdr:rowOff>
    </xdr:from>
    <xdr:to>
      <xdr:col>24</xdr:col>
      <xdr:colOff>114300</xdr:colOff>
      <xdr:row>32</xdr:row>
      <xdr:rowOff>98298</xdr:rowOff>
    </xdr:to>
    <xdr:sp macro="" textlink="">
      <xdr:nvSpPr>
        <xdr:cNvPr id="80" name="楕円 79"/>
        <xdr:cNvSpPr/>
      </xdr:nvSpPr>
      <xdr:spPr>
        <a:xfrm>
          <a:off x="45847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19575</xdr:rowOff>
    </xdr:from>
    <xdr:ext cx="469744" cy="259045"/>
    <xdr:sp macro="" textlink="">
      <xdr:nvSpPr>
        <xdr:cNvPr id="81" name="議会費該当値テキスト"/>
        <xdr:cNvSpPr txBox="1"/>
      </xdr:nvSpPr>
      <xdr:spPr>
        <a:xfrm>
          <a:off x="4686300" y="53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32893</xdr:rowOff>
    </xdr:from>
    <xdr:to>
      <xdr:col>20</xdr:col>
      <xdr:colOff>38100</xdr:colOff>
      <xdr:row>31</xdr:row>
      <xdr:rowOff>134493</xdr:rowOff>
    </xdr:to>
    <xdr:sp macro="" textlink="">
      <xdr:nvSpPr>
        <xdr:cNvPr id="82" name="楕円 81"/>
        <xdr:cNvSpPr/>
      </xdr:nvSpPr>
      <xdr:spPr>
        <a:xfrm>
          <a:off x="3746500" y="5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151020</xdr:rowOff>
    </xdr:from>
    <xdr:ext cx="469744" cy="259045"/>
    <xdr:sp macro="" textlink="">
      <xdr:nvSpPr>
        <xdr:cNvPr id="83" name="テキスト ボックス 82"/>
        <xdr:cNvSpPr txBox="1"/>
      </xdr:nvSpPr>
      <xdr:spPr>
        <a:xfrm>
          <a:off x="3562428" y="51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79375</xdr:rowOff>
    </xdr:from>
    <xdr:to>
      <xdr:col>15</xdr:col>
      <xdr:colOff>101600</xdr:colOff>
      <xdr:row>32</xdr:row>
      <xdr:rowOff>9525</xdr:rowOff>
    </xdr:to>
    <xdr:sp macro="" textlink="">
      <xdr:nvSpPr>
        <xdr:cNvPr id="84" name="楕円 83"/>
        <xdr:cNvSpPr/>
      </xdr:nvSpPr>
      <xdr:spPr>
        <a:xfrm>
          <a:off x="2857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26052</xdr:rowOff>
    </xdr:from>
    <xdr:ext cx="469744" cy="259045"/>
    <xdr:sp macro="" textlink="">
      <xdr:nvSpPr>
        <xdr:cNvPr id="85" name="テキスト ボックス 84"/>
        <xdr:cNvSpPr txBox="1"/>
      </xdr:nvSpPr>
      <xdr:spPr>
        <a:xfrm>
          <a:off x="2673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3937</xdr:rowOff>
    </xdr:from>
    <xdr:to>
      <xdr:col>10</xdr:col>
      <xdr:colOff>165100</xdr:colOff>
      <xdr:row>32</xdr:row>
      <xdr:rowOff>105537</xdr:rowOff>
    </xdr:to>
    <xdr:sp macro="" textlink="">
      <xdr:nvSpPr>
        <xdr:cNvPr id="86" name="楕円 85"/>
        <xdr:cNvSpPr/>
      </xdr:nvSpPr>
      <xdr:spPr>
        <a:xfrm>
          <a:off x="1968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122064</xdr:rowOff>
    </xdr:from>
    <xdr:ext cx="469744" cy="259045"/>
    <xdr:sp macro="" textlink="">
      <xdr:nvSpPr>
        <xdr:cNvPr id="87" name="テキスト ボックス 86"/>
        <xdr:cNvSpPr txBox="1"/>
      </xdr:nvSpPr>
      <xdr:spPr>
        <a:xfrm>
          <a:off x="1784428" y="5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24892</xdr:rowOff>
    </xdr:from>
    <xdr:to>
      <xdr:col>6</xdr:col>
      <xdr:colOff>38100</xdr:colOff>
      <xdr:row>32</xdr:row>
      <xdr:rowOff>126492</xdr:rowOff>
    </xdr:to>
    <xdr:sp macro="" textlink="">
      <xdr:nvSpPr>
        <xdr:cNvPr id="88" name="楕円 87"/>
        <xdr:cNvSpPr/>
      </xdr:nvSpPr>
      <xdr:spPr>
        <a:xfrm>
          <a:off x="1079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143019</xdr:rowOff>
    </xdr:from>
    <xdr:ext cx="469744" cy="259045"/>
    <xdr:sp macro="" textlink="">
      <xdr:nvSpPr>
        <xdr:cNvPr id="89" name="テキスト ボックス 88"/>
        <xdr:cNvSpPr txBox="1"/>
      </xdr:nvSpPr>
      <xdr:spPr>
        <a:xfrm>
          <a:off x="895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93056</xdr:rowOff>
    </xdr:from>
    <xdr:to>
      <xdr:col>24</xdr:col>
      <xdr:colOff>63500</xdr:colOff>
      <xdr:row>58</xdr:row>
      <xdr:rowOff>121481</xdr:rowOff>
    </xdr:to>
    <xdr:cxnSp macro="">
      <xdr:nvCxnSpPr>
        <xdr:cNvPr id="120" name="直線コネクタ 119"/>
        <xdr:cNvCxnSpPr/>
      </xdr:nvCxnSpPr>
      <xdr:spPr>
        <a:xfrm flipV="1">
          <a:off x="3797300" y="9694256"/>
          <a:ext cx="838200" cy="37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52316</xdr:rowOff>
    </xdr:from>
    <xdr:to>
      <xdr:col>19</xdr:col>
      <xdr:colOff>177800</xdr:colOff>
      <xdr:row>58</xdr:row>
      <xdr:rowOff>121481</xdr:rowOff>
    </xdr:to>
    <xdr:cxnSp macro="">
      <xdr:nvCxnSpPr>
        <xdr:cNvPr id="123" name="直線コネクタ 122"/>
        <xdr:cNvCxnSpPr/>
      </xdr:nvCxnSpPr>
      <xdr:spPr>
        <a:xfrm>
          <a:off x="2908300" y="9996416"/>
          <a:ext cx="889000" cy="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52316</xdr:rowOff>
    </xdr:from>
    <xdr:to>
      <xdr:col>15</xdr:col>
      <xdr:colOff>50800</xdr:colOff>
      <xdr:row>58</xdr:row>
      <xdr:rowOff>109427</xdr:rowOff>
    </xdr:to>
    <xdr:cxnSp macro="">
      <xdr:nvCxnSpPr>
        <xdr:cNvPr id="126" name="直線コネクタ 125"/>
        <xdr:cNvCxnSpPr/>
      </xdr:nvCxnSpPr>
      <xdr:spPr>
        <a:xfrm flipV="1">
          <a:off x="2019300" y="9996416"/>
          <a:ext cx="8890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64781</xdr:rowOff>
    </xdr:from>
    <xdr:to>
      <xdr:col>10</xdr:col>
      <xdr:colOff>114300</xdr:colOff>
      <xdr:row>58</xdr:row>
      <xdr:rowOff>109427</xdr:rowOff>
    </xdr:to>
    <xdr:cxnSp macro="">
      <xdr:nvCxnSpPr>
        <xdr:cNvPr id="129" name="直線コネクタ 128"/>
        <xdr:cNvCxnSpPr/>
      </xdr:nvCxnSpPr>
      <xdr:spPr>
        <a:xfrm>
          <a:off x="1130300" y="10008881"/>
          <a:ext cx="889000" cy="4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42256</xdr:rowOff>
    </xdr:from>
    <xdr:to>
      <xdr:col>24</xdr:col>
      <xdr:colOff>114300</xdr:colOff>
      <xdr:row>56</xdr:row>
      <xdr:rowOff>143856</xdr:rowOff>
    </xdr:to>
    <xdr:sp macro="" textlink="">
      <xdr:nvSpPr>
        <xdr:cNvPr id="139" name="楕円 138"/>
        <xdr:cNvSpPr/>
      </xdr:nvSpPr>
      <xdr:spPr>
        <a:xfrm>
          <a:off x="4584700" y="96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70681</xdr:rowOff>
    </xdr:from>
    <xdr:to>
      <xdr:col>20</xdr:col>
      <xdr:colOff>38100</xdr:colOff>
      <xdr:row>59</xdr:row>
      <xdr:rowOff>831</xdr:rowOff>
    </xdr:to>
    <xdr:sp macro="" textlink="">
      <xdr:nvSpPr>
        <xdr:cNvPr id="141" name="楕円 140"/>
        <xdr:cNvSpPr/>
      </xdr:nvSpPr>
      <xdr:spPr>
        <a:xfrm>
          <a:off x="3746500" y="100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163408</xdr:rowOff>
    </xdr:from>
    <xdr:ext cx="534377" cy="259045"/>
    <xdr:sp macro="" textlink="">
      <xdr:nvSpPr>
        <xdr:cNvPr id="142" name="テキスト ボックス 141"/>
        <xdr:cNvSpPr txBox="1"/>
      </xdr:nvSpPr>
      <xdr:spPr>
        <a:xfrm>
          <a:off x="3530111" y="101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1516</xdr:rowOff>
    </xdr:from>
    <xdr:to>
      <xdr:col>15</xdr:col>
      <xdr:colOff>101600</xdr:colOff>
      <xdr:row>58</xdr:row>
      <xdr:rowOff>103116</xdr:rowOff>
    </xdr:to>
    <xdr:sp macro="" textlink="">
      <xdr:nvSpPr>
        <xdr:cNvPr id="143" name="楕円 142"/>
        <xdr:cNvSpPr/>
      </xdr:nvSpPr>
      <xdr:spPr>
        <a:xfrm>
          <a:off x="2857500" y="99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94243</xdr:rowOff>
    </xdr:from>
    <xdr:ext cx="534377" cy="259045"/>
    <xdr:sp macro="" textlink="">
      <xdr:nvSpPr>
        <xdr:cNvPr id="144" name="テキスト ボックス 143"/>
        <xdr:cNvSpPr txBox="1"/>
      </xdr:nvSpPr>
      <xdr:spPr>
        <a:xfrm>
          <a:off x="2641111" y="1003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58627</xdr:rowOff>
    </xdr:from>
    <xdr:to>
      <xdr:col>10</xdr:col>
      <xdr:colOff>165100</xdr:colOff>
      <xdr:row>58</xdr:row>
      <xdr:rowOff>160227</xdr:rowOff>
    </xdr:to>
    <xdr:sp macro="" textlink="">
      <xdr:nvSpPr>
        <xdr:cNvPr id="145" name="楕円 144"/>
        <xdr:cNvSpPr/>
      </xdr:nvSpPr>
      <xdr:spPr>
        <a:xfrm>
          <a:off x="1968500" y="100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151354</xdr:rowOff>
    </xdr:from>
    <xdr:ext cx="534377" cy="259045"/>
    <xdr:sp macro="" textlink="">
      <xdr:nvSpPr>
        <xdr:cNvPr id="146" name="テキスト ボックス 145"/>
        <xdr:cNvSpPr txBox="1"/>
      </xdr:nvSpPr>
      <xdr:spPr>
        <a:xfrm>
          <a:off x="1752111" y="100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13981</xdr:rowOff>
    </xdr:from>
    <xdr:to>
      <xdr:col>6</xdr:col>
      <xdr:colOff>38100</xdr:colOff>
      <xdr:row>58</xdr:row>
      <xdr:rowOff>115581</xdr:rowOff>
    </xdr:to>
    <xdr:sp macro="" textlink="">
      <xdr:nvSpPr>
        <xdr:cNvPr id="147" name="楕円 146"/>
        <xdr:cNvSpPr/>
      </xdr:nvSpPr>
      <xdr:spPr>
        <a:xfrm>
          <a:off x="1079500" y="99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106708</xdr:rowOff>
    </xdr:from>
    <xdr:ext cx="534377" cy="259045"/>
    <xdr:sp macro="" textlink="">
      <xdr:nvSpPr>
        <xdr:cNvPr id="148" name="テキスト ボックス 147"/>
        <xdr:cNvSpPr txBox="1"/>
      </xdr:nvSpPr>
      <xdr:spPr>
        <a:xfrm>
          <a:off x="863111" y="1005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112840</xdr:rowOff>
    </xdr:from>
    <xdr:to>
      <xdr:col>24</xdr:col>
      <xdr:colOff>63500</xdr:colOff>
      <xdr:row>76</xdr:row>
      <xdr:rowOff>32486</xdr:rowOff>
    </xdr:to>
    <xdr:cxnSp macro="">
      <xdr:nvCxnSpPr>
        <xdr:cNvPr id="180" name="直線コネクタ 179"/>
        <xdr:cNvCxnSpPr/>
      </xdr:nvCxnSpPr>
      <xdr:spPr>
        <a:xfrm>
          <a:off x="3797300" y="12800140"/>
          <a:ext cx="838200" cy="26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112840</xdr:rowOff>
    </xdr:from>
    <xdr:to>
      <xdr:col>19</xdr:col>
      <xdr:colOff>177800</xdr:colOff>
      <xdr:row>76</xdr:row>
      <xdr:rowOff>161596</xdr:rowOff>
    </xdr:to>
    <xdr:cxnSp macro="">
      <xdr:nvCxnSpPr>
        <xdr:cNvPr id="183" name="直線コネクタ 182"/>
        <xdr:cNvCxnSpPr/>
      </xdr:nvCxnSpPr>
      <xdr:spPr>
        <a:xfrm flipV="1">
          <a:off x="2908300" y="12800140"/>
          <a:ext cx="889000" cy="3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101116</xdr:rowOff>
    </xdr:from>
    <xdr:to>
      <xdr:col>15</xdr:col>
      <xdr:colOff>50800</xdr:colOff>
      <xdr:row>76</xdr:row>
      <xdr:rowOff>161596</xdr:rowOff>
    </xdr:to>
    <xdr:cxnSp macro="">
      <xdr:nvCxnSpPr>
        <xdr:cNvPr id="186" name="直線コネクタ 185"/>
        <xdr:cNvCxnSpPr/>
      </xdr:nvCxnSpPr>
      <xdr:spPr>
        <a:xfrm>
          <a:off x="2019300" y="12788416"/>
          <a:ext cx="889000" cy="40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101116</xdr:rowOff>
    </xdr:from>
    <xdr:to>
      <xdr:col>10</xdr:col>
      <xdr:colOff>114300</xdr:colOff>
      <xdr:row>76</xdr:row>
      <xdr:rowOff>18934</xdr:rowOff>
    </xdr:to>
    <xdr:cxnSp macro="">
      <xdr:nvCxnSpPr>
        <xdr:cNvPr id="189" name="直線コネクタ 188"/>
        <xdr:cNvCxnSpPr/>
      </xdr:nvCxnSpPr>
      <xdr:spPr>
        <a:xfrm flipV="1">
          <a:off x="1130300" y="12788416"/>
          <a:ext cx="889000" cy="26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153136</xdr:rowOff>
    </xdr:from>
    <xdr:to>
      <xdr:col>24</xdr:col>
      <xdr:colOff>114300</xdr:colOff>
      <xdr:row>76</xdr:row>
      <xdr:rowOff>83286</xdr:rowOff>
    </xdr:to>
    <xdr:sp macro="" textlink="">
      <xdr:nvSpPr>
        <xdr:cNvPr id="199" name="楕円 198"/>
        <xdr:cNvSpPr/>
      </xdr:nvSpPr>
      <xdr:spPr>
        <a:xfrm>
          <a:off x="4584700" y="130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4563</xdr:rowOff>
    </xdr:from>
    <xdr:ext cx="599010" cy="259045"/>
    <xdr:sp macro="" textlink="">
      <xdr:nvSpPr>
        <xdr:cNvPr id="200" name="民生費該当値テキスト"/>
        <xdr:cNvSpPr txBox="1"/>
      </xdr:nvSpPr>
      <xdr:spPr>
        <a:xfrm>
          <a:off x="4686300" y="1286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62040</xdr:rowOff>
    </xdr:from>
    <xdr:to>
      <xdr:col>20</xdr:col>
      <xdr:colOff>38100</xdr:colOff>
      <xdr:row>74</xdr:row>
      <xdr:rowOff>163640</xdr:rowOff>
    </xdr:to>
    <xdr:sp macro="" textlink="">
      <xdr:nvSpPr>
        <xdr:cNvPr id="201" name="楕円 200"/>
        <xdr:cNvSpPr/>
      </xdr:nvSpPr>
      <xdr:spPr>
        <a:xfrm>
          <a:off x="3746500" y="127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8717</xdr:rowOff>
    </xdr:from>
    <xdr:ext cx="599010" cy="259045"/>
    <xdr:sp macro="" textlink="">
      <xdr:nvSpPr>
        <xdr:cNvPr id="202" name="テキスト ボックス 201"/>
        <xdr:cNvSpPr txBox="1"/>
      </xdr:nvSpPr>
      <xdr:spPr>
        <a:xfrm>
          <a:off x="3497795" y="1252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110796</xdr:rowOff>
    </xdr:from>
    <xdr:to>
      <xdr:col>15</xdr:col>
      <xdr:colOff>101600</xdr:colOff>
      <xdr:row>77</xdr:row>
      <xdr:rowOff>40946</xdr:rowOff>
    </xdr:to>
    <xdr:sp macro="" textlink="">
      <xdr:nvSpPr>
        <xdr:cNvPr id="203" name="楕円 202"/>
        <xdr:cNvSpPr/>
      </xdr:nvSpPr>
      <xdr:spPr>
        <a:xfrm>
          <a:off x="2857500" y="131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57473</xdr:rowOff>
    </xdr:from>
    <xdr:ext cx="599010" cy="259045"/>
    <xdr:sp macro="" textlink="">
      <xdr:nvSpPr>
        <xdr:cNvPr id="204" name="テキスト ボックス 203"/>
        <xdr:cNvSpPr txBox="1"/>
      </xdr:nvSpPr>
      <xdr:spPr>
        <a:xfrm>
          <a:off x="2608795" y="1291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50316</xdr:rowOff>
    </xdr:from>
    <xdr:to>
      <xdr:col>10</xdr:col>
      <xdr:colOff>165100</xdr:colOff>
      <xdr:row>74</xdr:row>
      <xdr:rowOff>151916</xdr:rowOff>
    </xdr:to>
    <xdr:sp macro="" textlink="">
      <xdr:nvSpPr>
        <xdr:cNvPr id="205" name="楕円 204"/>
        <xdr:cNvSpPr/>
      </xdr:nvSpPr>
      <xdr:spPr>
        <a:xfrm>
          <a:off x="1968500" y="127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168443</xdr:rowOff>
    </xdr:from>
    <xdr:ext cx="599010" cy="259045"/>
    <xdr:sp macro="" textlink="">
      <xdr:nvSpPr>
        <xdr:cNvPr id="206" name="テキスト ボックス 205"/>
        <xdr:cNvSpPr txBox="1"/>
      </xdr:nvSpPr>
      <xdr:spPr>
        <a:xfrm>
          <a:off x="1719795" y="1251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139584</xdr:rowOff>
    </xdr:from>
    <xdr:to>
      <xdr:col>6</xdr:col>
      <xdr:colOff>38100</xdr:colOff>
      <xdr:row>76</xdr:row>
      <xdr:rowOff>69734</xdr:rowOff>
    </xdr:to>
    <xdr:sp macro="" textlink="">
      <xdr:nvSpPr>
        <xdr:cNvPr id="207" name="楕円 206"/>
        <xdr:cNvSpPr/>
      </xdr:nvSpPr>
      <xdr:spPr>
        <a:xfrm>
          <a:off x="1079500" y="12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60861</xdr:rowOff>
    </xdr:from>
    <xdr:ext cx="599010" cy="259045"/>
    <xdr:sp macro="" textlink="">
      <xdr:nvSpPr>
        <xdr:cNvPr id="208" name="テキスト ボックス 207"/>
        <xdr:cNvSpPr txBox="1"/>
      </xdr:nvSpPr>
      <xdr:spPr>
        <a:xfrm>
          <a:off x="830795" y="1309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118707</xdr:rowOff>
    </xdr:from>
    <xdr:to>
      <xdr:col>24</xdr:col>
      <xdr:colOff>63500</xdr:colOff>
      <xdr:row>98</xdr:row>
      <xdr:rowOff>125394</xdr:rowOff>
    </xdr:to>
    <xdr:cxnSp macro="">
      <xdr:nvCxnSpPr>
        <xdr:cNvPr id="238" name="直線コネクタ 237"/>
        <xdr:cNvCxnSpPr/>
      </xdr:nvCxnSpPr>
      <xdr:spPr>
        <a:xfrm flipV="1">
          <a:off x="3797300" y="16920807"/>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110210</xdr:rowOff>
    </xdr:from>
    <xdr:to>
      <xdr:col>19</xdr:col>
      <xdr:colOff>177800</xdr:colOff>
      <xdr:row>98</xdr:row>
      <xdr:rowOff>125394</xdr:rowOff>
    </xdr:to>
    <xdr:cxnSp macro="">
      <xdr:nvCxnSpPr>
        <xdr:cNvPr id="241" name="直線コネクタ 240"/>
        <xdr:cNvCxnSpPr/>
      </xdr:nvCxnSpPr>
      <xdr:spPr>
        <a:xfrm>
          <a:off x="2908300" y="16912310"/>
          <a:ext cx="8890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110210</xdr:rowOff>
    </xdr:from>
    <xdr:to>
      <xdr:col>15</xdr:col>
      <xdr:colOff>50800</xdr:colOff>
      <xdr:row>98</xdr:row>
      <xdr:rowOff>133756</xdr:rowOff>
    </xdr:to>
    <xdr:cxnSp macro="">
      <xdr:nvCxnSpPr>
        <xdr:cNvPr id="244" name="直線コネクタ 243"/>
        <xdr:cNvCxnSpPr/>
      </xdr:nvCxnSpPr>
      <xdr:spPr>
        <a:xfrm flipV="1">
          <a:off x="2019300" y="16912310"/>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133756</xdr:rowOff>
    </xdr:from>
    <xdr:to>
      <xdr:col>10</xdr:col>
      <xdr:colOff>114300</xdr:colOff>
      <xdr:row>98</xdr:row>
      <xdr:rowOff>154960</xdr:rowOff>
    </xdr:to>
    <xdr:cxnSp macro="">
      <xdr:nvCxnSpPr>
        <xdr:cNvPr id="247" name="直線コネクタ 246"/>
        <xdr:cNvCxnSpPr/>
      </xdr:nvCxnSpPr>
      <xdr:spPr>
        <a:xfrm flipV="1">
          <a:off x="1130300" y="16935856"/>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67907</xdr:rowOff>
    </xdr:from>
    <xdr:to>
      <xdr:col>24</xdr:col>
      <xdr:colOff>114300</xdr:colOff>
      <xdr:row>98</xdr:row>
      <xdr:rowOff>169507</xdr:rowOff>
    </xdr:to>
    <xdr:sp macro="" textlink="">
      <xdr:nvSpPr>
        <xdr:cNvPr id="257" name="楕円 256"/>
        <xdr:cNvSpPr/>
      </xdr:nvSpPr>
      <xdr:spPr>
        <a:xfrm>
          <a:off x="4584700" y="168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154284</xdr:rowOff>
    </xdr:from>
    <xdr:ext cx="534377" cy="259045"/>
    <xdr:sp macro="" textlink="">
      <xdr:nvSpPr>
        <xdr:cNvPr id="258" name="衛生費該当値テキスト"/>
        <xdr:cNvSpPr txBox="1"/>
      </xdr:nvSpPr>
      <xdr:spPr>
        <a:xfrm>
          <a:off x="4686300" y="167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74594</xdr:rowOff>
    </xdr:from>
    <xdr:to>
      <xdr:col>20</xdr:col>
      <xdr:colOff>38100</xdr:colOff>
      <xdr:row>99</xdr:row>
      <xdr:rowOff>4744</xdr:rowOff>
    </xdr:to>
    <xdr:sp macro="" textlink="">
      <xdr:nvSpPr>
        <xdr:cNvPr id="259" name="楕円 258"/>
        <xdr:cNvSpPr/>
      </xdr:nvSpPr>
      <xdr:spPr>
        <a:xfrm>
          <a:off x="3746500" y="168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167321</xdr:rowOff>
    </xdr:from>
    <xdr:ext cx="534377" cy="259045"/>
    <xdr:sp macro="" textlink="">
      <xdr:nvSpPr>
        <xdr:cNvPr id="260" name="テキスト ボックス 259"/>
        <xdr:cNvSpPr txBox="1"/>
      </xdr:nvSpPr>
      <xdr:spPr>
        <a:xfrm>
          <a:off x="3530111" y="169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59410</xdr:rowOff>
    </xdr:from>
    <xdr:to>
      <xdr:col>15</xdr:col>
      <xdr:colOff>101600</xdr:colOff>
      <xdr:row>98</xdr:row>
      <xdr:rowOff>161010</xdr:rowOff>
    </xdr:to>
    <xdr:sp macro="" textlink="">
      <xdr:nvSpPr>
        <xdr:cNvPr id="261" name="楕円 260"/>
        <xdr:cNvSpPr/>
      </xdr:nvSpPr>
      <xdr:spPr>
        <a:xfrm>
          <a:off x="2857500" y="168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152137</xdr:rowOff>
    </xdr:from>
    <xdr:ext cx="534377" cy="259045"/>
    <xdr:sp macro="" textlink="">
      <xdr:nvSpPr>
        <xdr:cNvPr id="262" name="テキスト ボックス 261"/>
        <xdr:cNvSpPr txBox="1"/>
      </xdr:nvSpPr>
      <xdr:spPr>
        <a:xfrm>
          <a:off x="2641111" y="169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82956</xdr:rowOff>
    </xdr:from>
    <xdr:to>
      <xdr:col>10</xdr:col>
      <xdr:colOff>165100</xdr:colOff>
      <xdr:row>99</xdr:row>
      <xdr:rowOff>13106</xdr:rowOff>
    </xdr:to>
    <xdr:sp macro="" textlink="">
      <xdr:nvSpPr>
        <xdr:cNvPr id="263" name="楕円 262"/>
        <xdr:cNvSpPr/>
      </xdr:nvSpPr>
      <xdr:spPr>
        <a:xfrm>
          <a:off x="1968500" y="168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4233</xdr:rowOff>
    </xdr:from>
    <xdr:ext cx="534377" cy="259045"/>
    <xdr:sp macro="" textlink="">
      <xdr:nvSpPr>
        <xdr:cNvPr id="264" name="テキスト ボックス 263"/>
        <xdr:cNvSpPr txBox="1"/>
      </xdr:nvSpPr>
      <xdr:spPr>
        <a:xfrm>
          <a:off x="1752111" y="169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104160</xdr:rowOff>
    </xdr:from>
    <xdr:to>
      <xdr:col>6</xdr:col>
      <xdr:colOff>38100</xdr:colOff>
      <xdr:row>99</xdr:row>
      <xdr:rowOff>34310</xdr:rowOff>
    </xdr:to>
    <xdr:sp macro="" textlink="">
      <xdr:nvSpPr>
        <xdr:cNvPr id="265" name="楕円 264"/>
        <xdr:cNvSpPr/>
      </xdr:nvSpPr>
      <xdr:spPr>
        <a:xfrm>
          <a:off x="1079500" y="1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25437</xdr:rowOff>
    </xdr:from>
    <xdr:ext cx="534377" cy="259045"/>
    <xdr:sp macro="" textlink="">
      <xdr:nvSpPr>
        <xdr:cNvPr id="266" name="テキスト ボックス 265"/>
        <xdr:cNvSpPr txBox="1"/>
      </xdr:nvSpPr>
      <xdr:spPr>
        <a:xfrm>
          <a:off x="863111" y="169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121412</xdr:rowOff>
    </xdr:from>
    <xdr:to>
      <xdr:col>55</xdr:col>
      <xdr:colOff>0</xdr:colOff>
      <xdr:row>36</xdr:row>
      <xdr:rowOff>136652</xdr:rowOff>
    </xdr:to>
    <xdr:cxnSp macro="">
      <xdr:nvCxnSpPr>
        <xdr:cNvPr id="295" name="直線コネクタ 294"/>
        <xdr:cNvCxnSpPr/>
      </xdr:nvCxnSpPr>
      <xdr:spPr>
        <a:xfrm>
          <a:off x="9639300" y="629361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100076</xdr:rowOff>
    </xdr:from>
    <xdr:to>
      <xdr:col>50</xdr:col>
      <xdr:colOff>114300</xdr:colOff>
      <xdr:row>36</xdr:row>
      <xdr:rowOff>121412</xdr:rowOff>
    </xdr:to>
    <xdr:cxnSp macro="">
      <xdr:nvCxnSpPr>
        <xdr:cNvPr id="298" name="直線コネクタ 297"/>
        <xdr:cNvCxnSpPr/>
      </xdr:nvCxnSpPr>
      <xdr:spPr>
        <a:xfrm>
          <a:off x="8750300" y="627227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77216</xdr:rowOff>
    </xdr:from>
    <xdr:to>
      <xdr:col>45</xdr:col>
      <xdr:colOff>177800</xdr:colOff>
      <xdr:row>36</xdr:row>
      <xdr:rowOff>100076</xdr:rowOff>
    </xdr:to>
    <xdr:cxnSp macro="">
      <xdr:nvCxnSpPr>
        <xdr:cNvPr id="301" name="直線コネクタ 300"/>
        <xdr:cNvCxnSpPr/>
      </xdr:nvCxnSpPr>
      <xdr:spPr>
        <a:xfrm>
          <a:off x="7861300" y="6249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77216</xdr:rowOff>
    </xdr:from>
    <xdr:to>
      <xdr:col>41</xdr:col>
      <xdr:colOff>50800</xdr:colOff>
      <xdr:row>36</xdr:row>
      <xdr:rowOff>98933</xdr:rowOff>
    </xdr:to>
    <xdr:cxnSp macro="">
      <xdr:nvCxnSpPr>
        <xdr:cNvPr id="304" name="直線コネクタ 303"/>
        <xdr:cNvCxnSpPr/>
      </xdr:nvCxnSpPr>
      <xdr:spPr>
        <a:xfrm flipV="1">
          <a:off x="6972300" y="624941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8" name="テキスト ボックス 307"/>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85852</xdr:rowOff>
    </xdr:from>
    <xdr:to>
      <xdr:col>55</xdr:col>
      <xdr:colOff>50800</xdr:colOff>
      <xdr:row>37</xdr:row>
      <xdr:rowOff>16002</xdr:rowOff>
    </xdr:to>
    <xdr:sp macro="" textlink="">
      <xdr:nvSpPr>
        <xdr:cNvPr id="314" name="楕円 313"/>
        <xdr:cNvSpPr/>
      </xdr:nvSpPr>
      <xdr:spPr>
        <a:xfrm>
          <a:off x="104267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108729</xdr:rowOff>
    </xdr:from>
    <xdr:ext cx="469744" cy="259045"/>
    <xdr:sp macro="" textlink="">
      <xdr:nvSpPr>
        <xdr:cNvPr id="315" name="労働費該当値テキスト"/>
        <xdr:cNvSpPr txBox="1"/>
      </xdr:nvSpPr>
      <xdr:spPr>
        <a:xfrm>
          <a:off x="10528300" y="610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70612</xdr:rowOff>
    </xdr:from>
    <xdr:to>
      <xdr:col>50</xdr:col>
      <xdr:colOff>165100</xdr:colOff>
      <xdr:row>37</xdr:row>
      <xdr:rowOff>762</xdr:rowOff>
    </xdr:to>
    <xdr:sp macro="" textlink="">
      <xdr:nvSpPr>
        <xdr:cNvPr id="316" name="楕円 315"/>
        <xdr:cNvSpPr/>
      </xdr:nvSpPr>
      <xdr:spPr>
        <a:xfrm>
          <a:off x="9588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17289</xdr:rowOff>
    </xdr:from>
    <xdr:ext cx="469744" cy="259045"/>
    <xdr:sp macro="" textlink="">
      <xdr:nvSpPr>
        <xdr:cNvPr id="317" name="テキスト ボックス 316"/>
        <xdr:cNvSpPr txBox="1"/>
      </xdr:nvSpPr>
      <xdr:spPr>
        <a:xfrm>
          <a:off x="9404428"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49276</xdr:rowOff>
    </xdr:from>
    <xdr:to>
      <xdr:col>46</xdr:col>
      <xdr:colOff>38100</xdr:colOff>
      <xdr:row>36</xdr:row>
      <xdr:rowOff>150876</xdr:rowOff>
    </xdr:to>
    <xdr:sp macro="" textlink="">
      <xdr:nvSpPr>
        <xdr:cNvPr id="318" name="楕円 317"/>
        <xdr:cNvSpPr/>
      </xdr:nvSpPr>
      <xdr:spPr>
        <a:xfrm>
          <a:off x="8699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167403</xdr:rowOff>
    </xdr:from>
    <xdr:ext cx="469744" cy="259045"/>
    <xdr:sp macro="" textlink="">
      <xdr:nvSpPr>
        <xdr:cNvPr id="319" name="テキスト ボックス 318"/>
        <xdr:cNvSpPr txBox="1"/>
      </xdr:nvSpPr>
      <xdr:spPr>
        <a:xfrm>
          <a:off x="8515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26416</xdr:rowOff>
    </xdr:from>
    <xdr:to>
      <xdr:col>41</xdr:col>
      <xdr:colOff>101600</xdr:colOff>
      <xdr:row>36</xdr:row>
      <xdr:rowOff>128016</xdr:rowOff>
    </xdr:to>
    <xdr:sp macro="" textlink="">
      <xdr:nvSpPr>
        <xdr:cNvPr id="320" name="楕円 319"/>
        <xdr:cNvSpPr/>
      </xdr:nvSpPr>
      <xdr:spPr>
        <a:xfrm>
          <a:off x="7810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144543</xdr:rowOff>
    </xdr:from>
    <xdr:ext cx="469744" cy="259045"/>
    <xdr:sp macro="" textlink="">
      <xdr:nvSpPr>
        <xdr:cNvPr id="321" name="テキスト ボックス 320"/>
        <xdr:cNvSpPr txBox="1"/>
      </xdr:nvSpPr>
      <xdr:spPr>
        <a:xfrm>
          <a:off x="7626428" y="59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48133</xdr:rowOff>
    </xdr:from>
    <xdr:to>
      <xdr:col>36</xdr:col>
      <xdr:colOff>165100</xdr:colOff>
      <xdr:row>36</xdr:row>
      <xdr:rowOff>149733</xdr:rowOff>
    </xdr:to>
    <xdr:sp macro="" textlink="">
      <xdr:nvSpPr>
        <xdr:cNvPr id="322" name="楕円 321"/>
        <xdr:cNvSpPr/>
      </xdr:nvSpPr>
      <xdr:spPr>
        <a:xfrm>
          <a:off x="6921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166260</xdr:rowOff>
    </xdr:from>
    <xdr:ext cx="469744" cy="259045"/>
    <xdr:sp macro="" textlink="">
      <xdr:nvSpPr>
        <xdr:cNvPr id="323" name="テキスト ボックス 322"/>
        <xdr:cNvSpPr txBox="1"/>
      </xdr:nvSpPr>
      <xdr:spPr>
        <a:xfrm>
          <a:off x="6737428" y="59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86733</xdr:rowOff>
    </xdr:from>
    <xdr:to>
      <xdr:col>55</xdr:col>
      <xdr:colOff>0</xdr:colOff>
      <xdr:row>54</xdr:row>
      <xdr:rowOff>153599</xdr:rowOff>
    </xdr:to>
    <xdr:cxnSp macro="">
      <xdr:nvCxnSpPr>
        <xdr:cNvPr id="350" name="直線コネクタ 349"/>
        <xdr:cNvCxnSpPr/>
      </xdr:nvCxnSpPr>
      <xdr:spPr>
        <a:xfrm flipV="1">
          <a:off x="9639300" y="9345033"/>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153599</xdr:rowOff>
    </xdr:from>
    <xdr:to>
      <xdr:col>50</xdr:col>
      <xdr:colOff>114300</xdr:colOff>
      <xdr:row>55</xdr:row>
      <xdr:rowOff>76355</xdr:rowOff>
    </xdr:to>
    <xdr:cxnSp macro="">
      <xdr:nvCxnSpPr>
        <xdr:cNvPr id="353" name="直線コネクタ 352"/>
        <xdr:cNvCxnSpPr/>
      </xdr:nvCxnSpPr>
      <xdr:spPr>
        <a:xfrm flipV="1">
          <a:off x="8750300" y="9411899"/>
          <a:ext cx="889000" cy="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11021</xdr:rowOff>
    </xdr:from>
    <xdr:to>
      <xdr:col>45</xdr:col>
      <xdr:colOff>177800</xdr:colOff>
      <xdr:row>55</xdr:row>
      <xdr:rowOff>76355</xdr:rowOff>
    </xdr:to>
    <xdr:cxnSp macro="">
      <xdr:nvCxnSpPr>
        <xdr:cNvPr id="356" name="直線コネクタ 355"/>
        <xdr:cNvCxnSpPr/>
      </xdr:nvCxnSpPr>
      <xdr:spPr>
        <a:xfrm>
          <a:off x="7861300" y="9440771"/>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149416</xdr:rowOff>
    </xdr:from>
    <xdr:to>
      <xdr:col>41</xdr:col>
      <xdr:colOff>50800</xdr:colOff>
      <xdr:row>55</xdr:row>
      <xdr:rowOff>11021</xdr:rowOff>
    </xdr:to>
    <xdr:cxnSp macro="">
      <xdr:nvCxnSpPr>
        <xdr:cNvPr id="359" name="直線コネクタ 358"/>
        <xdr:cNvCxnSpPr/>
      </xdr:nvCxnSpPr>
      <xdr:spPr>
        <a:xfrm>
          <a:off x="6972300" y="9407716"/>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35933</xdr:rowOff>
    </xdr:from>
    <xdr:to>
      <xdr:col>55</xdr:col>
      <xdr:colOff>50800</xdr:colOff>
      <xdr:row>54</xdr:row>
      <xdr:rowOff>137533</xdr:rowOff>
    </xdr:to>
    <xdr:sp macro="" textlink="">
      <xdr:nvSpPr>
        <xdr:cNvPr id="369" name="楕円 368"/>
        <xdr:cNvSpPr/>
      </xdr:nvSpPr>
      <xdr:spPr>
        <a:xfrm>
          <a:off x="10426700" y="9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58810</xdr:rowOff>
    </xdr:from>
    <xdr:ext cx="534377" cy="259045"/>
    <xdr:sp macro="" textlink="">
      <xdr:nvSpPr>
        <xdr:cNvPr id="370" name="農林水産業費該当値テキスト"/>
        <xdr:cNvSpPr txBox="1"/>
      </xdr:nvSpPr>
      <xdr:spPr>
        <a:xfrm>
          <a:off x="10528300" y="91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102799</xdr:rowOff>
    </xdr:from>
    <xdr:to>
      <xdr:col>50</xdr:col>
      <xdr:colOff>165100</xdr:colOff>
      <xdr:row>55</xdr:row>
      <xdr:rowOff>32949</xdr:rowOff>
    </xdr:to>
    <xdr:sp macro="" textlink="">
      <xdr:nvSpPr>
        <xdr:cNvPr id="371" name="楕円 370"/>
        <xdr:cNvSpPr/>
      </xdr:nvSpPr>
      <xdr:spPr>
        <a:xfrm>
          <a:off x="9588500" y="93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49476</xdr:rowOff>
    </xdr:from>
    <xdr:ext cx="534377" cy="259045"/>
    <xdr:sp macro="" textlink="">
      <xdr:nvSpPr>
        <xdr:cNvPr id="372" name="テキスト ボックス 371"/>
        <xdr:cNvSpPr txBox="1"/>
      </xdr:nvSpPr>
      <xdr:spPr>
        <a:xfrm>
          <a:off x="9372111" y="9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25555</xdr:rowOff>
    </xdr:from>
    <xdr:to>
      <xdr:col>46</xdr:col>
      <xdr:colOff>38100</xdr:colOff>
      <xdr:row>55</xdr:row>
      <xdr:rowOff>127155</xdr:rowOff>
    </xdr:to>
    <xdr:sp macro="" textlink="">
      <xdr:nvSpPr>
        <xdr:cNvPr id="373" name="楕円 372"/>
        <xdr:cNvSpPr/>
      </xdr:nvSpPr>
      <xdr:spPr>
        <a:xfrm>
          <a:off x="8699500" y="94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143682</xdr:rowOff>
    </xdr:from>
    <xdr:ext cx="534377" cy="259045"/>
    <xdr:sp macro="" textlink="">
      <xdr:nvSpPr>
        <xdr:cNvPr id="374" name="テキスト ボックス 373"/>
        <xdr:cNvSpPr txBox="1"/>
      </xdr:nvSpPr>
      <xdr:spPr>
        <a:xfrm>
          <a:off x="8483111" y="92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131671</xdr:rowOff>
    </xdr:from>
    <xdr:to>
      <xdr:col>41</xdr:col>
      <xdr:colOff>101600</xdr:colOff>
      <xdr:row>55</xdr:row>
      <xdr:rowOff>61821</xdr:rowOff>
    </xdr:to>
    <xdr:sp macro="" textlink="">
      <xdr:nvSpPr>
        <xdr:cNvPr id="375" name="楕円 374"/>
        <xdr:cNvSpPr/>
      </xdr:nvSpPr>
      <xdr:spPr>
        <a:xfrm>
          <a:off x="7810500" y="93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78348</xdr:rowOff>
    </xdr:from>
    <xdr:ext cx="534377" cy="259045"/>
    <xdr:sp macro="" textlink="">
      <xdr:nvSpPr>
        <xdr:cNvPr id="376" name="テキスト ボックス 375"/>
        <xdr:cNvSpPr txBox="1"/>
      </xdr:nvSpPr>
      <xdr:spPr>
        <a:xfrm>
          <a:off x="7594111" y="91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98616</xdr:rowOff>
    </xdr:from>
    <xdr:to>
      <xdr:col>36</xdr:col>
      <xdr:colOff>165100</xdr:colOff>
      <xdr:row>55</xdr:row>
      <xdr:rowOff>28766</xdr:rowOff>
    </xdr:to>
    <xdr:sp macro="" textlink="">
      <xdr:nvSpPr>
        <xdr:cNvPr id="377" name="楕円 376"/>
        <xdr:cNvSpPr/>
      </xdr:nvSpPr>
      <xdr:spPr>
        <a:xfrm>
          <a:off x="6921500" y="93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45293</xdr:rowOff>
    </xdr:from>
    <xdr:ext cx="534377" cy="259045"/>
    <xdr:sp macro="" textlink="">
      <xdr:nvSpPr>
        <xdr:cNvPr id="378" name="テキスト ボックス 377"/>
        <xdr:cNvSpPr txBox="1"/>
      </xdr:nvSpPr>
      <xdr:spPr>
        <a:xfrm>
          <a:off x="6705111" y="91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75790</xdr:rowOff>
    </xdr:from>
    <xdr:to>
      <xdr:col>55</xdr:col>
      <xdr:colOff>0</xdr:colOff>
      <xdr:row>73</xdr:row>
      <xdr:rowOff>155277</xdr:rowOff>
    </xdr:to>
    <xdr:cxnSp macro="">
      <xdr:nvCxnSpPr>
        <xdr:cNvPr id="409" name="直線コネクタ 408"/>
        <xdr:cNvCxnSpPr/>
      </xdr:nvCxnSpPr>
      <xdr:spPr>
        <a:xfrm>
          <a:off x="9639300" y="12591640"/>
          <a:ext cx="838200" cy="7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0" name="商工費平均値テキスト"/>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75790</xdr:rowOff>
    </xdr:from>
    <xdr:to>
      <xdr:col>50</xdr:col>
      <xdr:colOff>114300</xdr:colOff>
      <xdr:row>75</xdr:row>
      <xdr:rowOff>36438</xdr:rowOff>
    </xdr:to>
    <xdr:cxnSp macro="">
      <xdr:nvCxnSpPr>
        <xdr:cNvPr id="412" name="直線コネクタ 411"/>
        <xdr:cNvCxnSpPr/>
      </xdr:nvCxnSpPr>
      <xdr:spPr>
        <a:xfrm flipV="1">
          <a:off x="8750300" y="12591640"/>
          <a:ext cx="889000" cy="30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4" name="テキスト ボックス 413"/>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147407</xdr:rowOff>
    </xdr:from>
    <xdr:to>
      <xdr:col>45</xdr:col>
      <xdr:colOff>177800</xdr:colOff>
      <xdr:row>75</xdr:row>
      <xdr:rowOff>36438</xdr:rowOff>
    </xdr:to>
    <xdr:cxnSp macro="">
      <xdr:nvCxnSpPr>
        <xdr:cNvPr id="415" name="直線コネクタ 414"/>
        <xdr:cNvCxnSpPr/>
      </xdr:nvCxnSpPr>
      <xdr:spPr>
        <a:xfrm>
          <a:off x="7861300" y="12663257"/>
          <a:ext cx="889000" cy="23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147407</xdr:rowOff>
    </xdr:from>
    <xdr:to>
      <xdr:col>41</xdr:col>
      <xdr:colOff>50800</xdr:colOff>
      <xdr:row>74</xdr:row>
      <xdr:rowOff>120824</xdr:rowOff>
    </xdr:to>
    <xdr:cxnSp macro="">
      <xdr:nvCxnSpPr>
        <xdr:cNvPr id="418" name="直線コネクタ 417"/>
        <xdr:cNvCxnSpPr/>
      </xdr:nvCxnSpPr>
      <xdr:spPr>
        <a:xfrm flipV="1">
          <a:off x="6972300" y="12663257"/>
          <a:ext cx="889000" cy="14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104477</xdr:rowOff>
    </xdr:from>
    <xdr:to>
      <xdr:col>55</xdr:col>
      <xdr:colOff>50800</xdr:colOff>
      <xdr:row>74</xdr:row>
      <xdr:rowOff>34627</xdr:rowOff>
    </xdr:to>
    <xdr:sp macro="" textlink="">
      <xdr:nvSpPr>
        <xdr:cNvPr id="428" name="楕円 427"/>
        <xdr:cNvSpPr/>
      </xdr:nvSpPr>
      <xdr:spPr>
        <a:xfrm>
          <a:off x="10426700" y="126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127354</xdr:rowOff>
    </xdr:from>
    <xdr:ext cx="534377" cy="259045"/>
    <xdr:sp macro="" textlink="">
      <xdr:nvSpPr>
        <xdr:cNvPr id="429" name="商工費該当値テキスト"/>
        <xdr:cNvSpPr txBox="1"/>
      </xdr:nvSpPr>
      <xdr:spPr>
        <a:xfrm>
          <a:off x="10528300" y="124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24990</xdr:rowOff>
    </xdr:from>
    <xdr:to>
      <xdr:col>50</xdr:col>
      <xdr:colOff>165100</xdr:colOff>
      <xdr:row>73</xdr:row>
      <xdr:rowOff>126590</xdr:rowOff>
    </xdr:to>
    <xdr:sp macro="" textlink="">
      <xdr:nvSpPr>
        <xdr:cNvPr id="430" name="楕円 429"/>
        <xdr:cNvSpPr/>
      </xdr:nvSpPr>
      <xdr:spPr>
        <a:xfrm>
          <a:off x="9588500" y="125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143117</xdr:rowOff>
    </xdr:from>
    <xdr:ext cx="534377" cy="259045"/>
    <xdr:sp macro="" textlink="">
      <xdr:nvSpPr>
        <xdr:cNvPr id="431" name="テキスト ボックス 430"/>
        <xdr:cNvSpPr txBox="1"/>
      </xdr:nvSpPr>
      <xdr:spPr>
        <a:xfrm>
          <a:off x="9372111" y="123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157088</xdr:rowOff>
    </xdr:from>
    <xdr:to>
      <xdr:col>46</xdr:col>
      <xdr:colOff>38100</xdr:colOff>
      <xdr:row>75</xdr:row>
      <xdr:rowOff>87238</xdr:rowOff>
    </xdr:to>
    <xdr:sp macro="" textlink="">
      <xdr:nvSpPr>
        <xdr:cNvPr id="432" name="楕円 431"/>
        <xdr:cNvSpPr/>
      </xdr:nvSpPr>
      <xdr:spPr>
        <a:xfrm>
          <a:off x="8699500" y="128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103765</xdr:rowOff>
    </xdr:from>
    <xdr:ext cx="534377" cy="259045"/>
    <xdr:sp macro="" textlink="">
      <xdr:nvSpPr>
        <xdr:cNvPr id="433" name="テキスト ボックス 432"/>
        <xdr:cNvSpPr txBox="1"/>
      </xdr:nvSpPr>
      <xdr:spPr>
        <a:xfrm>
          <a:off x="8483111" y="126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96607</xdr:rowOff>
    </xdr:from>
    <xdr:to>
      <xdr:col>41</xdr:col>
      <xdr:colOff>101600</xdr:colOff>
      <xdr:row>74</xdr:row>
      <xdr:rowOff>26757</xdr:rowOff>
    </xdr:to>
    <xdr:sp macro="" textlink="">
      <xdr:nvSpPr>
        <xdr:cNvPr id="434" name="楕円 433"/>
        <xdr:cNvSpPr/>
      </xdr:nvSpPr>
      <xdr:spPr>
        <a:xfrm>
          <a:off x="7810500" y="126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43284</xdr:rowOff>
    </xdr:from>
    <xdr:ext cx="534377" cy="259045"/>
    <xdr:sp macro="" textlink="">
      <xdr:nvSpPr>
        <xdr:cNvPr id="435" name="テキスト ボックス 434"/>
        <xdr:cNvSpPr txBox="1"/>
      </xdr:nvSpPr>
      <xdr:spPr>
        <a:xfrm>
          <a:off x="7594111" y="123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70024</xdr:rowOff>
    </xdr:from>
    <xdr:to>
      <xdr:col>36</xdr:col>
      <xdr:colOff>165100</xdr:colOff>
      <xdr:row>75</xdr:row>
      <xdr:rowOff>174</xdr:rowOff>
    </xdr:to>
    <xdr:sp macro="" textlink="">
      <xdr:nvSpPr>
        <xdr:cNvPr id="436" name="楕円 435"/>
        <xdr:cNvSpPr/>
      </xdr:nvSpPr>
      <xdr:spPr>
        <a:xfrm>
          <a:off x="6921500" y="127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16701</xdr:rowOff>
    </xdr:from>
    <xdr:ext cx="534377" cy="259045"/>
    <xdr:sp macro="" textlink="">
      <xdr:nvSpPr>
        <xdr:cNvPr id="437" name="テキスト ボックス 436"/>
        <xdr:cNvSpPr txBox="1"/>
      </xdr:nvSpPr>
      <xdr:spPr>
        <a:xfrm>
          <a:off x="6705111" y="1253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20676</xdr:rowOff>
    </xdr:from>
    <xdr:to>
      <xdr:col>55</xdr:col>
      <xdr:colOff>0</xdr:colOff>
      <xdr:row>95</xdr:row>
      <xdr:rowOff>68148</xdr:rowOff>
    </xdr:to>
    <xdr:cxnSp macro="">
      <xdr:nvCxnSpPr>
        <xdr:cNvPr id="467" name="直線コネクタ 466"/>
        <xdr:cNvCxnSpPr/>
      </xdr:nvCxnSpPr>
      <xdr:spPr>
        <a:xfrm flipV="1">
          <a:off x="9639300" y="16308426"/>
          <a:ext cx="8382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68148</xdr:rowOff>
    </xdr:from>
    <xdr:to>
      <xdr:col>50</xdr:col>
      <xdr:colOff>114300</xdr:colOff>
      <xdr:row>96</xdr:row>
      <xdr:rowOff>123317</xdr:rowOff>
    </xdr:to>
    <xdr:cxnSp macro="">
      <xdr:nvCxnSpPr>
        <xdr:cNvPr id="470" name="直線コネクタ 469"/>
        <xdr:cNvCxnSpPr/>
      </xdr:nvCxnSpPr>
      <xdr:spPr>
        <a:xfrm flipV="1">
          <a:off x="8750300" y="16355898"/>
          <a:ext cx="8890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8692</xdr:rowOff>
    </xdr:from>
    <xdr:to>
      <xdr:col>45</xdr:col>
      <xdr:colOff>177800</xdr:colOff>
      <xdr:row>96</xdr:row>
      <xdr:rowOff>123317</xdr:rowOff>
    </xdr:to>
    <xdr:cxnSp macro="">
      <xdr:nvCxnSpPr>
        <xdr:cNvPr id="473" name="直線コネクタ 472"/>
        <xdr:cNvCxnSpPr/>
      </xdr:nvCxnSpPr>
      <xdr:spPr>
        <a:xfrm>
          <a:off x="7861300" y="16296442"/>
          <a:ext cx="889000" cy="28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8692</xdr:rowOff>
    </xdr:from>
    <xdr:to>
      <xdr:col>41</xdr:col>
      <xdr:colOff>50800</xdr:colOff>
      <xdr:row>95</xdr:row>
      <xdr:rowOff>167151</xdr:rowOff>
    </xdr:to>
    <xdr:cxnSp macro="">
      <xdr:nvCxnSpPr>
        <xdr:cNvPr id="476" name="直線コネクタ 475"/>
        <xdr:cNvCxnSpPr/>
      </xdr:nvCxnSpPr>
      <xdr:spPr>
        <a:xfrm flipV="1">
          <a:off x="6972300" y="16296442"/>
          <a:ext cx="889000" cy="1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141326</xdr:rowOff>
    </xdr:from>
    <xdr:to>
      <xdr:col>55</xdr:col>
      <xdr:colOff>50800</xdr:colOff>
      <xdr:row>95</xdr:row>
      <xdr:rowOff>71476</xdr:rowOff>
    </xdr:to>
    <xdr:sp macro="" textlink="">
      <xdr:nvSpPr>
        <xdr:cNvPr id="486" name="楕円 485"/>
        <xdr:cNvSpPr/>
      </xdr:nvSpPr>
      <xdr:spPr>
        <a:xfrm>
          <a:off x="10426700" y="162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164203</xdr:rowOff>
    </xdr:from>
    <xdr:ext cx="534377" cy="259045"/>
    <xdr:sp macro="" textlink="">
      <xdr:nvSpPr>
        <xdr:cNvPr id="487" name="土木費該当値テキスト"/>
        <xdr:cNvSpPr txBox="1"/>
      </xdr:nvSpPr>
      <xdr:spPr>
        <a:xfrm>
          <a:off x="10528300" y="161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17348</xdr:rowOff>
    </xdr:from>
    <xdr:to>
      <xdr:col>50</xdr:col>
      <xdr:colOff>165100</xdr:colOff>
      <xdr:row>95</xdr:row>
      <xdr:rowOff>118948</xdr:rowOff>
    </xdr:to>
    <xdr:sp macro="" textlink="">
      <xdr:nvSpPr>
        <xdr:cNvPr id="488" name="楕円 487"/>
        <xdr:cNvSpPr/>
      </xdr:nvSpPr>
      <xdr:spPr>
        <a:xfrm>
          <a:off x="9588500" y="163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135475</xdr:rowOff>
    </xdr:from>
    <xdr:ext cx="534377" cy="259045"/>
    <xdr:sp macro="" textlink="">
      <xdr:nvSpPr>
        <xdr:cNvPr id="489" name="テキスト ボックス 488"/>
        <xdr:cNvSpPr txBox="1"/>
      </xdr:nvSpPr>
      <xdr:spPr>
        <a:xfrm>
          <a:off x="9372111" y="160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72517</xdr:rowOff>
    </xdr:from>
    <xdr:to>
      <xdr:col>46</xdr:col>
      <xdr:colOff>38100</xdr:colOff>
      <xdr:row>97</xdr:row>
      <xdr:rowOff>2667</xdr:rowOff>
    </xdr:to>
    <xdr:sp macro="" textlink="">
      <xdr:nvSpPr>
        <xdr:cNvPr id="490" name="楕円 489"/>
        <xdr:cNvSpPr/>
      </xdr:nvSpPr>
      <xdr:spPr>
        <a:xfrm>
          <a:off x="8699500" y="16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19194</xdr:rowOff>
    </xdr:from>
    <xdr:ext cx="534377" cy="259045"/>
    <xdr:sp macro="" textlink="">
      <xdr:nvSpPr>
        <xdr:cNvPr id="491" name="テキスト ボックス 490"/>
        <xdr:cNvSpPr txBox="1"/>
      </xdr:nvSpPr>
      <xdr:spPr>
        <a:xfrm>
          <a:off x="8483111" y="163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129342</xdr:rowOff>
    </xdr:from>
    <xdr:to>
      <xdr:col>41</xdr:col>
      <xdr:colOff>101600</xdr:colOff>
      <xdr:row>95</xdr:row>
      <xdr:rowOff>59492</xdr:rowOff>
    </xdr:to>
    <xdr:sp macro="" textlink="">
      <xdr:nvSpPr>
        <xdr:cNvPr id="492" name="楕円 491"/>
        <xdr:cNvSpPr/>
      </xdr:nvSpPr>
      <xdr:spPr>
        <a:xfrm>
          <a:off x="7810500" y="1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76019</xdr:rowOff>
    </xdr:from>
    <xdr:ext cx="534377" cy="259045"/>
    <xdr:sp macro="" textlink="">
      <xdr:nvSpPr>
        <xdr:cNvPr id="493" name="テキスト ボックス 492"/>
        <xdr:cNvSpPr txBox="1"/>
      </xdr:nvSpPr>
      <xdr:spPr>
        <a:xfrm>
          <a:off x="7594111" y="160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116351</xdr:rowOff>
    </xdr:from>
    <xdr:to>
      <xdr:col>36</xdr:col>
      <xdr:colOff>165100</xdr:colOff>
      <xdr:row>96</xdr:row>
      <xdr:rowOff>46501</xdr:rowOff>
    </xdr:to>
    <xdr:sp macro="" textlink="">
      <xdr:nvSpPr>
        <xdr:cNvPr id="494" name="楕円 493"/>
        <xdr:cNvSpPr/>
      </xdr:nvSpPr>
      <xdr:spPr>
        <a:xfrm>
          <a:off x="6921500" y="164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63028</xdr:rowOff>
    </xdr:from>
    <xdr:ext cx="534377" cy="259045"/>
    <xdr:sp macro="" textlink="">
      <xdr:nvSpPr>
        <xdr:cNvPr id="495" name="テキスト ボックス 494"/>
        <xdr:cNvSpPr txBox="1"/>
      </xdr:nvSpPr>
      <xdr:spPr>
        <a:xfrm>
          <a:off x="6705111" y="16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58410</xdr:rowOff>
    </xdr:from>
    <xdr:to>
      <xdr:col>85</xdr:col>
      <xdr:colOff>127000</xdr:colOff>
      <xdr:row>37</xdr:row>
      <xdr:rowOff>79441</xdr:rowOff>
    </xdr:to>
    <xdr:cxnSp macro="">
      <xdr:nvCxnSpPr>
        <xdr:cNvPr id="523" name="直線コネクタ 522"/>
        <xdr:cNvCxnSpPr/>
      </xdr:nvCxnSpPr>
      <xdr:spPr>
        <a:xfrm>
          <a:off x="15481300" y="6402060"/>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58410</xdr:rowOff>
    </xdr:from>
    <xdr:to>
      <xdr:col>81</xdr:col>
      <xdr:colOff>50800</xdr:colOff>
      <xdr:row>37</xdr:row>
      <xdr:rowOff>139517</xdr:rowOff>
    </xdr:to>
    <xdr:cxnSp macro="">
      <xdr:nvCxnSpPr>
        <xdr:cNvPr id="526" name="直線コネクタ 525"/>
        <xdr:cNvCxnSpPr/>
      </xdr:nvCxnSpPr>
      <xdr:spPr>
        <a:xfrm flipV="1">
          <a:off x="14592300" y="6402060"/>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92791</xdr:rowOff>
    </xdr:from>
    <xdr:to>
      <xdr:col>76</xdr:col>
      <xdr:colOff>114300</xdr:colOff>
      <xdr:row>37</xdr:row>
      <xdr:rowOff>139517</xdr:rowOff>
    </xdr:to>
    <xdr:cxnSp macro="">
      <xdr:nvCxnSpPr>
        <xdr:cNvPr id="529" name="直線コネクタ 528"/>
        <xdr:cNvCxnSpPr/>
      </xdr:nvCxnSpPr>
      <xdr:spPr>
        <a:xfrm>
          <a:off x="13703300" y="6436441"/>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92791</xdr:rowOff>
    </xdr:from>
    <xdr:to>
      <xdr:col>71</xdr:col>
      <xdr:colOff>177800</xdr:colOff>
      <xdr:row>38</xdr:row>
      <xdr:rowOff>18725</xdr:rowOff>
    </xdr:to>
    <xdr:cxnSp macro="">
      <xdr:nvCxnSpPr>
        <xdr:cNvPr id="532" name="直線コネクタ 531"/>
        <xdr:cNvCxnSpPr/>
      </xdr:nvCxnSpPr>
      <xdr:spPr>
        <a:xfrm flipV="1">
          <a:off x="12814300" y="6436441"/>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28641</xdr:rowOff>
    </xdr:from>
    <xdr:to>
      <xdr:col>85</xdr:col>
      <xdr:colOff>177800</xdr:colOff>
      <xdr:row>37</xdr:row>
      <xdr:rowOff>130241</xdr:rowOff>
    </xdr:to>
    <xdr:sp macro="" textlink="">
      <xdr:nvSpPr>
        <xdr:cNvPr id="542" name="楕円 541"/>
        <xdr:cNvSpPr/>
      </xdr:nvSpPr>
      <xdr:spPr>
        <a:xfrm>
          <a:off x="16268700" y="63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115018</xdr:rowOff>
    </xdr:from>
    <xdr:ext cx="534377" cy="259045"/>
    <xdr:sp macro="" textlink="">
      <xdr:nvSpPr>
        <xdr:cNvPr id="543" name="消防費該当値テキスト"/>
        <xdr:cNvSpPr txBox="1"/>
      </xdr:nvSpPr>
      <xdr:spPr>
        <a:xfrm>
          <a:off x="16370300" y="62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7610</xdr:rowOff>
    </xdr:from>
    <xdr:to>
      <xdr:col>81</xdr:col>
      <xdr:colOff>101600</xdr:colOff>
      <xdr:row>37</xdr:row>
      <xdr:rowOff>109210</xdr:rowOff>
    </xdr:to>
    <xdr:sp macro="" textlink="">
      <xdr:nvSpPr>
        <xdr:cNvPr id="544" name="楕円 543"/>
        <xdr:cNvSpPr/>
      </xdr:nvSpPr>
      <xdr:spPr>
        <a:xfrm>
          <a:off x="154305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100337</xdr:rowOff>
    </xdr:from>
    <xdr:ext cx="534377" cy="259045"/>
    <xdr:sp macro="" textlink="">
      <xdr:nvSpPr>
        <xdr:cNvPr id="545" name="テキスト ボックス 544"/>
        <xdr:cNvSpPr txBox="1"/>
      </xdr:nvSpPr>
      <xdr:spPr>
        <a:xfrm>
          <a:off x="15214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88717</xdr:rowOff>
    </xdr:from>
    <xdr:to>
      <xdr:col>76</xdr:col>
      <xdr:colOff>165100</xdr:colOff>
      <xdr:row>38</xdr:row>
      <xdr:rowOff>18867</xdr:rowOff>
    </xdr:to>
    <xdr:sp macro="" textlink="">
      <xdr:nvSpPr>
        <xdr:cNvPr id="546" name="楕円 545"/>
        <xdr:cNvSpPr/>
      </xdr:nvSpPr>
      <xdr:spPr>
        <a:xfrm>
          <a:off x="14541500" y="64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9994</xdr:rowOff>
    </xdr:from>
    <xdr:ext cx="534377" cy="259045"/>
    <xdr:sp macro="" textlink="">
      <xdr:nvSpPr>
        <xdr:cNvPr id="547" name="テキスト ボックス 546"/>
        <xdr:cNvSpPr txBox="1"/>
      </xdr:nvSpPr>
      <xdr:spPr>
        <a:xfrm>
          <a:off x="14325111" y="65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41991</xdr:rowOff>
    </xdr:from>
    <xdr:to>
      <xdr:col>72</xdr:col>
      <xdr:colOff>38100</xdr:colOff>
      <xdr:row>37</xdr:row>
      <xdr:rowOff>143591</xdr:rowOff>
    </xdr:to>
    <xdr:sp macro="" textlink="">
      <xdr:nvSpPr>
        <xdr:cNvPr id="548" name="楕円 547"/>
        <xdr:cNvSpPr/>
      </xdr:nvSpPr>
      <xdr:spPr>
        <a:xfrm>
          <a:off x="13652500" y="63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134718</xdr:rowOff>
    </xdr:from>
    <xdr:ext cx="534377" cy="259045"/>
    <xdr:sp macro="" textlink="">
      <xdr:nvSpPr>
        <xdr:cNvPr id="549" name="テキスト ボックス 548"/>
        <xdr:cNvSpPr txBox="1"/>
      </xdr:nvSpPr>
      <xdr:spPr>
        <a:xfrm>
          <a:off x="13436111" y="64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139375</xdr:rowOff>
    </xdr:from>
    <xdr:to>
      <xdr:col>67</xdr:col>
      <xdr:colOff>101600</xdr:colOff>
      <xdr:row>38</xdr:row>
      <xdr:rowOff>69524</xdr:rowOff>
    </xdr:to>
    <xdr:sp macro="" textlink="">
      <xdr:nvSpPr>
        <xdr:cNvPr id="550" name="楕円 549"/>
        <xdr:cNvSpPr/>
      </xdr:nvSpPr>
      <xdr:spPr>
        <a:xfrm>
          <a:off x="12763500" y="6483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60652</xdr:rowOff>
    </xdr:from>
    <xdr:ext cx="534377" cy="259045"/>
    <xdr:sp macro="" textlink="">
      <xdr:nvSpPr>
        <xdr:cNvPr id="551" name="テキスト ボックス 550"/>
        <xdr:cNvSpPr txBox="1"/>
      </xdr:nvSpPr>
      <xdr:spPr>
        <a:xfrm>
          <a:off x="12547111" y="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153245</xdr:rowOff>
    </xdr:from>
    <xdr:to>
      <xdr:col>85</xdr:col>
      <xdr:colOff>127000</xdr:colOff>
      <xdr:row>54</xdr:row>
      <xdr:rowOff>49936</xdr:rowOff>
    </xdr:to>
    <xdr:cxnSp macro="">
      <xdr:nvCxnSpPr>
        <xdr:cNvPr id="581" name="直線コネクタ 580"/>
        <xdr:cNvCxnSpPr/>
      </xdr:nvCxnSpPr>
      <xdr:spPr>
        <a:xfrm>
          <a:off x="15481300" y="8897195"/>
          <a:ext cx="838200" cy="4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153245</xdr:rowOff>
    </xdr:from>
    <xdr:to>
      <xdr:col>81</xdr:col>
      <xdr:colOff>50800</xdr:colOff>
      <xdr:row>54</xdr:row>
      <xdr:rowOff>57918</xdr:rowOff>
    </xdr:to>
    <xdr:cxnSp macro="">
      <xdr:nvCxnSpPr>
        <xdr:cNvPr id="584" name="直線コネクタ 583"/>
        <xdr:cNvCxnSpPr/>
      </xdr:nvCxnSpPr>
      <xdr:spPr>
        <a:xfrm flipV="1">
          <a:off x="14592300" y="8897195"/>
          <a:ext cx="889000" cy="4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57918</xdr:rowOff>
    </xdr:from>
    <xdr:to>
      <xdr:col>76</xdr:col>
      <xdr:colOff>114300</xdr:colOff>
      <xdr:row>55</xdr:row>
      <xdr:rowOff>35211</xdr:rowOff>
    </xdr:to>
    <xdr:cxnSp macro="">
      <xdr:nvCxnSpPr>
        <xdr:cNvPr id="587" name="直線コネクタ 586"/>
        <xdr:cNvCxnSpPr/>
      </xdr:nvCxnSpPr>
      <xdr:spPr>
        <a:xfrm flipV="1">
          <a:off x="13703300" y="9316218"/>
          <a:ext cx="889000" cy="1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35211</xdr:rowOff>
    </xdr:from>
    <xdr:to>
      <xdr:col>71</xdr:col>
      <xdr:colOff>177800</xdr:colOff>
      <xdr:row>55</xdr:row>
      <xdr:rowOff>80188</xdr:rowOff>
    </xdr:to>
    <xdr:cxnSp macro="">
      <xdr:nvCxnSpPr>
        <xdr:cNvPr id="590" name="直線コネクタ 589"/>
        <xdr:cNvCxnSpPr/>
      </xdr:nvCxnSpPr>
      <xdr:spPr>
        <a:xfrm flipV="1">
          <a:off x="12814300" y="9464961"/>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170586</xdr:rowOff>
    </xdr:from>
    <xdr:to>
      <xdr:col>85</xdr:col>
      <xdr:colOff>177800</xdr:colOff>
      <xdr:row>54</xdr:row>
      <xdr:rowOff>100736</xdr:rowOff>
    </xdr:to>
    <xdr:sp macro="" textlink="">
      <xdr:nvSpPr>
        <xdr:cNvPr id="600" name="楕円 599"/>
        <xdr:cNvSpPr/>
      </xdr:nvSpPr>
      <xdr:spPr>
        <a:xfrm>
          <a:off x="16268700" y="9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22013</xdr:rowOff>
    </xdr:from>
    <xdr:ext cx="534377" cy="259045"/>
    <xdr:sp macro="" textlink="">
      <xdr:nvSpPr>
        <xdr:cNvPr id="601" name="教育費該当値テキスト"/>
        <xdr:cNvSpPr txBox="1"/>
      </xdr:nvSpPr>
      <xdr:spPr>
        <a:xfrm>
          <a:off x="16370300" y="91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102445</xdr:rowOff>
    </xdr:from>
    <xdr:to>
      <xdr:col>81</xdr:col>
      <xdr:colOff>101600</xdr:colOff>
      <xdr:row>52</xdr:row>
      <xdr:rowOff>32595</xdr:rowOff>
    </xdr:to>
    <xdr:sp macro="" textlink="">
      <xdr:nvSpPr>
        <xdr:cNvPr id="602" name="楕円 601"/>
        <xdr:cNvSpPr/>
      </xdr:nvSpPr>
      <xdr:spPr>
        <a:xfrm>
          <a:off x="15430500" y="88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49122</xdr:rowOff>
    </xdr:from>
    <xdr:ext cx="534377" cy="259045"/>
    <xdr:sp macro="" textlink="">
      <xdr:nvSpPr>
        <xdr:cNvPr id="603" name="テキスト ボックス 602"/>
        <xdr:cNvSpPr txBox="1"/>
      </xdr:nvSpPr>
      <xdr:spPr>
        <a:xfrm>
          <a:off x="15214111" y="86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7118</xdr:rowOff>
    </xdr:from>
    <xdr:to>
      <xdr:col>76</xdr:col>
      <xdr:colOff>165100</xdr:colOff>
      <xdr:row>54</xdr:row>
      <xdr:rowOff>108718</xdr:rowOff>
    </xdr:to>
    <xdr:sp macro="" textlink="">
      <xdr:nvSpPr>
        <xdr:cNvPr id="604" name="楕円 603"/>
        <xdr:cNvSpPr/>
      </xdr:nvSpPr>
      <xdr:spPr>
        <a:xfrm>
          <a:off x="14541500" y="9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125245</xdr:rowOff>
    </xdr:from>
    <xdr:ext cx="534377" cy="259045"/>
    <xdr:sp macro="" textlink="">
      <xdr:nvSpPr>
        <xdr:cNvPr id="605" name="テキスト ボックス 604"/>
        <xdr:cNvSpPr txBox="1"/>
      </xdr:nvSpPr>
      <xdr:spPr>
        <a:xfrm>
          <a:off x="14325111" y="90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155861</xdr:rowOff>
    </xdr:from>
    <xdr:to>
      <xdr:col>72</xdr:col>
      <xdr:colOff>38100</xdr:colOff>
      <xdr:row>55</xdr:row>
      <xdr:rowOff>86011</xdr:rowOff>
    </xdr:to>
    <xdr:sp macro="" textlink="">
      <xdr:nvSpPr>
        <xdr:cNvPr id="606" name="楕円 605"/>
        <xdr:cNvSpPr/>
      </xdr:nvSpPr>
      <xdr:spPr>
        <a:xfrm>
          <a:off x="13652500" y="94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102538</xdr:rowOff>
    </xdr:from>
    <xdr:ext cx="534377" cy="259045"/>
    <xdr:sp macro="" textlink="">
      <xdr:nvSpPr>
        <xdr:cNvPr id="607" name="テキスト ボックス 606"/>
        <xdr:cNvSpPr txBox="1"/>
      </xdr:nvSpPr>
      <xdr:spPr>
        <a:xfrm>
          <a:off x="13436111" y="91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29388</xdr:rowOff>
    </xdr:from>
    <xdr:to>
      <xdr:col>67</xdr:col>
      <xdr:colOff>101600</xdr:colOff>
      <xdr:row>55</xdr:row>
      <xdr:rowOff>130988</xdr:rowOff>
    </xdr:to>
    <xdr:sp macro="" textlink="">
      <xdr:nvSpPr>
        <xdr:cNvPr id="608" name="楕円 607"/>
        <xdr:cNvSpPr/>
      </xdr:nvSpPr>
      <xdr:spPr>
        <a:xfrm>
          <a:off x="12763500" y="94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147515</xdr:rowOff>
    </xdr:from>
    <xdr:ext cx="534377" cy="259045"/>
    <xdr:sp macro="" textlink="">
      <xdr:nvSpPr>
        <xdr:cNvPr id="609" name="テキスト ボックス 608"/>
        <xdr:cNvSpPr txBox="1"/>
      </xdr:nvSpPr>
      <xdr:spPr>
        <a:xfrm>
          <a:off x="12547111" y="92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47916</xdr:rowOff>
    </xdr:from>
    <xdr:to>
      <xdr:col>81</xdr:col>
      <xdr:colOff>50800</xdr:colOff>
      <xdr:row>78</xdr:row>
      <xdr:rowOff>139700</xdr:rowOff>
    </xdr:to>
    <xdr:cxnSp macro="">
      <xdr:nvCxnSpPr>
        <xdr:cNvPr id="639" name="直線コネクタ 638"/>
        <xdr:cNvCxnSpPr/>
      </xdr:nvCxnSpPr>
      <xdr:spPr>
        <a:xfrm>
          <a:off x="14592300" y="13421016"/>
          <a:ext cx="889000" cy="9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47916</xdr:rowOff>
    </xdr:from>
    <xdr:to>
      <xdr:col>76</xdr:col>
      <xdr:colOff>114300</xdr:colOff>
      <xdr:row>78</xdr:row>
      <xdr:rowOff>121983</xdr:rowOff>
    </xdr:to>
    <xdr:cxnSp macro="">
      <xdr:nvCxnSpPr>
        <xdr:cNvPr id="642" name="直線コネクタ 641"/>
        <xdr:cNvCxnSpPr/>
      </xdr:nvCxnSpPr>
      <xdr:spPr>
        <a:xfrm flipV="1">
          <a:off x="13703300" y="1342101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128409</xdr:rowOff>
    </xdr:from>
    <xdr:ext cx="469744" cy="259045"/>
    <xdr:sp macro="" textlink="">
      <xdr:nvSpPr>
        <xdr:cNvPr id="644" name="テキスト ボックス 643"/>
        <xdr:cNvSpPr txBox="1"/>
      </xdr:nvSpPr>
      <xdr:spPr>
        <a:xfrm>
          <a:off x="14357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121983</xdr:rowOff>
    </xdr:from>
    <xdr:to>
      <xdr:col>71</xdr:col>
      <xdr:colOff>177800</xdr:colOff>
      <xdr:row>78</xdr:row>
      <xdr:rowOff>139266</xdr:rowOff>
    </xdr:to>
    <xdr:cxnSp macro="">
      <xdr:nvCxnSpPr>
        <xdr:cNvPr id="645" name="直線コネクタ 644"/>
        <xdr:cNvCxnSpPr/>
      </xdr:nvCxnSpPr>
      <xdr:spPr>
        <a:xfrm flipV="1">
          <a:off x="12814300" y="13495083"/>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168566</xdr:rowOff>
    </xdr:from>
    <xdr:to>
      <xdr:col>76</xdr:col>
      <xdr:colOff>165100</xdr:colOff>
      <xdr:row>78</xdr:row>
      <xdr:rowOff>98716</xdr:rowOff>
    </xdr:to>
    <xdr:sp macro="" textlink="">
      <xdr:nvSpPr>
        <xdr:cNvPr id="659" name="楕円 658"/>
        <xdr:cNvSpPr/>
      </xdr:nvSpPr>
      <xdr:spPr>
        <a:xfrm>
          <a:off x="14541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115243</xdr:rowOff>
    </xdr:from>
    <xdr:ext cx="469744" cy="259045"/>
    <xdr:sp macro="" textlink="">
      <xdr:nvSpPr>
        <xdr:cNvPr id="660" name="テキスト ボックス 659"/>
        <xdr:cNvSpPr txBox="1"/>
      </xdr:nvSpPr>
      <xdr:spPr>
        <a:xfrm>
          <a:off x="14357428" y="131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71183</xdr:rowOff>
    </xdr:from>
    <xdr:to>
      <xdr:col>72</xdr:col>
      <xdr:colOff>38100</xdr:colOff>
      <xdr:row>79</xdr:row>
      <xdr:rowOff>1333</xdr:rowOff>
    </xdr:to>
    <xdr:sp macro="" textlink="">
      <xdr:nvSpPr>
        <xdr:cNvPr id="661" name="楕円 660"/>
        <xdr:cNvSpPr/>
      </xdr:nvSpPr>
      <xdr:spPr>
        <a:xfrm>
          <a:off x="13652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163910</xdr:rowOff>
    </xdr:from>
    <xdr:ext cx="378565" cy="259045"/>
    <xdr:sp macro="" textlink="">
      <xdr:nvSpPr>
        <xdr:cNvPr id="662" name="テキスト ボックス 661"/>
        <xdr:cNvSpPr txBox="1"/>
      </xdr:nvSpPr>
      <xdr:spPr>
        <a:xfrm>
          <a:off x="13514017" y="1353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88466</xdr:rowOff>
    </xdr:from>
    <xdr:to>
      <xdr:col>67</xdr:col>
      <xdr:colOff>101600</xdr:colOff>
      <xdr:row>79</xdr:row>
      <xdr:rowOff>18616</xdr:rowOff>
    </xdr:to>
    <xdr:sp macro="" textlink="">
      <xdr:nvSpPr>
        <xdr:cNvPr id="663" name="楕円 662"/>
        <xdr:cNvSpPr/>
      </xdr:nvSpPr>
      <xdr:spPr>
        <a:xfrm>
          <a:off x="127635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9743</xdr:rowOff>
    </xdr:from>
    <xdr:ext cx="313932" cy="259045"/>
    <xdr:sp macro="" textlink="">
      <xdr:nvSpPr>
        <xdr:cNvPr id="664" name="テキスト ボックス 663"/>
        <xdr:cNvSpPr txBox="1"/>
      </xdr:nvSpPr>
      <xdr:spPr>
        <a:xfrm>
          <a:off x="12657333" y="1355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15717</xdr:rowOff>
    </xdr:from>
    <xdr:to>
      <xdr:col>85</xdr:col>
      <xdr:colOff>127000</xdr:colOff>
      <xdr:row>94</xdr:row>
      <xdr:rowOff>34675</xdr:rowOff>
    </xdr:to>
    <xdr:cxnSp macro="">
      <xdr:nvCxnSpPr>
        <xdr:cNvPr id="695" name="直線コネクタ 694"/>
        <xdr:cNvCxnSpPr/>
      </xdr:nvCxnSpPr>
      <xdr:spPr>
        <a:xfrm flipV="1">
          <a:off x="15481300" y="16132017"/>
          <a:ext cx="8382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30299</xdr:rowOff>
    </xdr:from>
    <xdr:to>
      <xdr:col>81</xdr:col>
      <xdr:colOff>50800</xdr:colOff>
      <xdr:row>94</xdr:row>
      <xdr:rowOff>34675</xdr:rowOff>
    </xdr:to>
    <xdr:cxnSp macro="">
      <xdr:nvCxnSpPr>
        <xdr:cNvPr id="698" name="直線コネクタ 697"/>
        <xdr:cNvCxnSpPr/>
      </xdr:nvCxnSpPr>
      <xdr:spPr>
        <a:xfrm>
          <a:off x="14592300" y="16146599"/>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30299</xdr:rowOff>
    </xdr:from>
    <xdr:to>
      <xdr:col>76</xdr:col>
      <xdr:colOff>114300</xdr:colOff>
      <xdr:row>94</xdr:row>
      <xdr:rowOff>75251</xdr:rowOff>
    </xdr:to>
    <xdr:cxnSp macro="">
      <xdr:nvCxnSpPr>
        <xdr:cNvPr id="701" name="直線コネクタ 700"/>
        <xdr:cNvCxnSpPr/>
      </xdr:nvCxnSpPr>
      <xdr:spPr>
        <a:xfrm flipV="1">
          <a:off x="13703300" y="16146599"/>
          <a:ext cx="889000" cy="4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75251</xdr:rowOff>
    </xdr:from>
    <xdr:to>
      <xdr:col>71</xdr:col>
      <xdr:colOff>177800</xdr:colOff>
      <xdr:row>94</xdr:row>
      <xdr:rowOff>116464</xdr:rowOff>
    </xdr:to>
    <xdr:cxnSp macro="">
      <xdr:nvCxnSpPr>
        <xdr:cNvPr id="704" name="直線コネクタ 703"/>
        <xdr:cNvCxnSpPr/>
      </xdr:nvCxnSpPr>
      <xdr:spPr>
        <a:xfrm flipV="1">
          <a:off x="12814300" y="16191551"/>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136367</xdr:rowOff>
    </xdr:from>
    <xdr:to>
      <xdr:col>85</xdr:col>
      <xdr:colOff>177800</xdr:colOff>
      <xdr:row>94</xdr:row>
      <xdr:rowOff>66517</xdr:rowOff>
    </xdr:to>
    <xdr:sp macro="" textlink="">
      <xdr:nvSpPr>
        <xdr:cNvPr id="714" name="楕円 713"/>
        <xdr:cNvSpPr/>
      </xdr:nvSpPr>
      <xdr:spPr>
        <a:xfrm>
          <a:off x="16268700" y="160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159244</xdr:rowOff>
    </xdr:from>
    <xdr:ext cx="534377" cy="259045"/>
    <xdr:sp macro="" textlink="">
      <xdr:nvSpPr>
        <xdr:cNvPr id="715" name="公債費該当値テキスト"/>
        <xdr:cNvSpPr txBox="1"/>
      </xdr:nvSpPr>
      <xdr:spPr>
        <a:xfrm>
          <a:off x="16370300" y="159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155325</xdr:rowOff>
    </xdr:from>
    <xdr:to>
      <xdr:col>81</xdr:col>
      <xdr:colOff>101600</xdr:colOff>
      <xdr:row>94</xdr:row>
      <xdr:rowOff>85475</xdr:rowOff>
    </xdr:to>
    <xdr:sp macro="" textlink="">
      <xdr:nvSpPr>
        <xdr:cNvPr id="716" name="楕円 715"/>
        <xdr:cNvSpPr/>
      </xdr:nvSpPr>
      <xdr:spPr>
        <a:xfrm>
          <a:off x="15430500" y="161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102002</xdr:rowOff>
    </xdr:from>
    <xdr:ext cx="534377" cy="259045"/>
    <xdr:sp macro="" textlink="">
      <xdr:nvSpPr>
        <xdr:cNvPr id="717" name="テキスト ボックス 716"/>
        <xdr:cNvSpPr txBox="1"/>
      </xdr:nvSpPr>
      <xdr:spPr>
        <a:xfrm>
          <a:off x="15214111" y="1587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150949</xdr:rowOff>
    </xdr:from>
    <xdr:to>
      <xdr:col>76</xdr:col>
      <xdr:colOff>165100</xdr:colOff>
      <xdr:row>94</xdr:row>
      <xdr:rowOff>81099</xdr:rowOff>
    </xdr:to>
    <xdr:sp macro="" textlink="">
      <xdr:nvSpPr>
        <xdr:cNvPr id="718" name="楕円 717"/>
        <xdr:cNvSpPr/>
      </xdr:nvSpPr>
      <xdr:spPr>
        <a:xfrm>
          <a:off x="14541500" y="160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97626</xdr:rowOff>
    </xdr:from>
    <xdr:ext cx="534377" cy="259045"/>
    <xdr:sp macro="" textlink="">
      <xdr:nvSpPr>
        <xdr:cNvPr id="719" name="テキスト ボックス 718"/>
        <xdr:cNvSpPr txBox="1"/>
      </xdr:nvSpPr>
      <xdr:spPr>
        <a:xfrm>
          <a:off x="14325111" y="1587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24451</xdr:rowOff>
    </xdr:from>
    <xdr:to>
      <xdr:col>72</xdr:col>
      <xdr:colOff>38100</xdr:colOff>
      <xdr:row>94</xdr:row>
      <xdr:rowOff>126051</xdr:rowOff>
    </xdr:to>
    <xdr:sp macro="" textlink="">
      <xdr:nvSpPr>
        <xdr:cNvPr id="720" name="楕円 719"/>
        <xdr:cNvSpPr/>
      </xdr:nvSpPr>
      <xdr:spPr>
        <a:xfrm>
          <a:off x="13652500" y="161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142578</xdr:rowOff>
    </xdr:from>
    <xdr:ext cx="534377" cy="259045"/>
    <xdr:sp macro="" textlink="">
      <xdr:nvSpPr>
        <xdr:cNvPr id="721" name="テキスト ボックス 720"/>
        <xdr:cNvSpPr txBox="1"/>
      </xdr:nvSpPr>
      <xdr:spPr>
        <a:xfrm>
          <a:off x="13436111" y="159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65664</xdr:rowOff>
    </xdr:from>
    <xdr:to>
      <xdr:col>67</xdr:col>
      <xdr:colOff>101600</xdr:colOff>
      <xdr:row>94</xdr:row>
      <xdr:rowOff>167264</xdr:rowOff>
    </xdr:to>
    <xdr:sp macro="" textlink="">
      <xdr:nvSpPr>
        <xdr:cNvPr id="722" name="楕円 721"/>
        <xdr:cNvSpPr/>
      </xdr:nvSpPr>
      <xdr:spPr>
        <a:xfrm>
          <a:off x="12763500" y="16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12341</xdr:rowOff>
    </xdr:from>
    <xdr:ext cx="534377" cy="259045"/>
    <xdr:sp macro="" textlink="">
      <xdr:nvSpPr>
        <xdr:cNvPr id="723" name="テキスト ボックス 722"/>
        <xdr:cNvSpPr txBox="1"/>
      </xdr:nvSpPr>
      <xdr:spPr>
        <a:xfrm>
          <a:off x="12547111" y="159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■総務費：新型コロナウイルス感染症関連で大きく増えたが、今後も計画的な事業実施により、類似団体平均を下回るよう努める。 ■民生費：統合保育所の整備進捗により、民生費全体では類似団体平均と同水準となった。■衛生費：衛生費全体では類似団体を常に下回っており、今後も計画的な事業の執行により、類似団体平均を下回るよう努める。 ■労働費：類似団体平均とほぼ同水準となっているところである。■農林水産業費：漁港関連道整備事業や農村地域防災減災事業などの増により前年度を上回り、類似団体平均も上回っている。 ■商工費：近年は観光・レジャー環境の整備、企業誘致・規模拡大のための普通建設事業の進捗により、類似団体平均を大きく上回っている。 ■土木費：社会資本整備総合交付金を活用した幹線道路整備、公園整備などの進捗により、類似団体平均を上回っている。 ■消防費：非常備消防や貯水槽整備の減等により、前年度を下回った。■教育費：老朽化してきている学校及び総合体育館の大規模改造事業、運動公園テニスコート改修事業を年次的に進めているため、普通建設事業が増加傾向にあり、類似団体を上回っている。 ■公債費：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％台で推移しており、安定して繰越金がある状態である。</a:t>
          </a:r>
        </a:p>
        <a:p>
          <a:r>
            <a:rPr kumimoji="1" lang="ja-JP" altLang="en-US" sz="1400">
              <a:latin typeface="ＭＳ ゴシック" pitchFamily="49" charset="-128"/>
              <a:ea typeface="ＭＳ ゴシック" pitchFamily="49" charset="-128"/>
            </a:rPr>
            <a:t>　また財政調整基金残高も安定しており、基金を取り崩すことなく財政運営が行えている。今後もこの傾向を堅持していく。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全会計において黒字であり、赤字会計は存在していない。会計独立の原則にのっとって事業が行えている。</a:t>
          </a:r>
        </a:p>
        <a:p>
          <a:r>
            <a:rPr kumimoji="1" lang="ja-JP" altLang="en-US" sz="1400">
              <a:latin typeface="ＭＳ ゴシック" pitchFamily="49" charset="-128"/>
              <a:ea typeface="ＭＳ ゴシック" pitchFamily="49" charset="-128"/>
            </a:rPr>
            <a:t>　一般会計においては黒字額はほぼ同水準で安定しているが、国民健康保険特別会計では医療給付費の伸び等により黒字額が大きく変動しているところである。医療費の変動については不透明な部分もあるが、医療給付費抑制のため意識啓発事業にも取り組んでおり、引き続き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14608543</v>
      </c>
      <c r="BO4" s="464"/>
      <c r="BP4" s="464"/>
      <c r="BQ4" s="464"/>
      <c r="BR4" s="464"/>
      <c r="BS4" s="464"/>
      <c r="BT4" s="464"/>
      <c r="BU4" s="465"/>
      <c r="BV4" s="463">
        <v>12795979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7</v>
      </c>
      <c r="CU4" s="648"/>
      <c r="CV4" s="648"/>
      <c r="CW4" s="648"/>
      <c r="CX4" s="648"/>
      <c r="CY4" s="648"/>
      <c r="CZ4" s="648"/>
      <c r="DA4" s="649"/>
      <c r="DB4" s="647">
        <v>5.8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14033587</v>
      </c>
      <c r="BO5" s="469"/>
      <c r="BP5" s="469"/>
      <c r="BQ5" s="469"/>
      <c r="BR5" s="469"/>
      <c r="BS5" s="469"/>
      <c r="BT5" s="469"/>
      <c r="BU5" s="470"/>
      <c r="BV5" s="468">
        <v>12324982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83.7</v>
      </c>
      <c r="CU5" s="439"/>
      <c r="CV5" s="439"/>
      <c r="CW5" s="439"/>
      <c r="CX5" s="439"/>
      <c r="CY5" s="439"/>
      <c r="CZ5" s="439"/>
      <c r="DA5" s="440"/>
      <c r="DB5" s="438">
        <v>87.9</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574956</v>
      </c>
      <c r="BO6" s="469"/>
      <c r="BP6" s="469"/>
      <c r="BQ6" s="469"/>
      <c r="BR6" s="469"/>
      <c r="BS6" s="469"/>
      <c r="BT6" s="469"/>
      <c r="BU6" s="470"/>
      <c r="BV6" s="468">
        <v>470997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87.8</v>
      </c>
      <c r="CU6" s="622"/>
      <c r="CV6" s="622"/>
      <c r="CW6" s="622"/>
      <c r="CX6" s="622"/>
      <c r="CY6" s="622"/>
      <c r="CZ6" s="622"/>
      <c r="DA6" s="623"/>
      <c r="DB6" s="621">
        <v>92.2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75110</v>
      </c>
      <c r="BO7" s="469"/>
      <c r="BP7" s="469"/>
      <c r="BQ7" s="469"/>
      <c r="BR7" s="469"/>
      <c r="BS7" s="469"/>
      <c r="BT7" s="469"/>
      <c r="BU7" s="470"/>
      <c r="BV7" s="468">
        <v>80148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7121663</v>
      </c>
      <c r="CU7" s="469"/>
      <c r="CV7" s="469"/>
      <c r="CW7" s="469"/>
      <c r="CX7" s="469"/>
      <c r="CY7" s="469"/>
      <c r="CZ7" s="469"/>
      <c r="DA7" s="470"/>
      <c r="DB7" s="468">
        <v>6735375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101</v>
      </c>
      <c r="AV8" s="526"/>
      <c r="AW8" s="526"/>
      <c r="AX8" s="526"/>
      <c r="AY8" s="448" t="s">
        <v>109</v>
      </c>
      <c r="AZ8" s="449"/>
      <c r="BA8" s="449"/>
      <c r="BB8" s="449"/>
      <c r="BC8" s="449"/>
      <c r="BD8" s="449"/>
      <c r="BE8" s="449"/>
      <c r="BF8" s="449"/>
      <c r="BG8" s="449"/>
      <c r="BH8" s="449"/>
      <c r="BI8" s="449"/>
      <c r="BJ8" s="449"/>
      <c r="BK8" s="449"/>
      <c r="BL8" s="449"/>
      <c r="BM8" s="450"/>
      <c r="BN8" s="468">
        <v>499846</v>
      </c>
      <c r="BO8" s="469"/>
      <c r="BP8" s="469"/>
      <c r="BQ8" s="469"/>
      <c r="BR8" s="469"/>
      <c r="BS8" s="469"/>
      <c r="BT8" s="469"/>
      <c r="BU8" s="470"/>
      <c r="BV8" s="468">
        <v>390849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0.55000000000000004</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23839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108997</v>
      </c>
      <c r="BO9" s="469"/>
      <c r="BP9" s="469"/>
      <c r="BQ9" s="469"/>
      <c r="BR9" s="469"/>
      <c r="BS9" s="469"/>
      <c r="BT9" s="469"/>
      <c r="BU9" s="470"/>
      <c r="BV9" s="468">
        <v>1767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15.6</v>
      </c>
      <c r="CU9" s="439"/>
      <c r="CV9" s="439"/>
      <c r="CW9" s="439"/>
      <c r="CX9" s="439"/>
      <c r="CY9" s="439"/>
      <c r="CZ9" s="439"/>
      <c r="DA9" s="440"/>
      <c r="DB9" s="438">
        <v>16.100000000000001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25335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93</v>
      </c>
      <c r="AV10" s="526"/>
      <c r="AW10" s="526"/>
      <c r="AX10" s="526"/>
      <c r="AY10" s="448" t="s">
        <v>120</v>
      </c>
      <c r="AZ10" s="449"/>
      <c r="BA10" s="449"/>
      <c r="BB10" s="449"/>
      <c r="BC10" s="449"/>
      <c r="BD10" s="449"/>
      <c r="BE10" s="449"/>
      <c r="BF10" s="449"/>
      <c r="BG10" s="449"/>
      <c r="BH10" s="449"/>
      <c r="BI10" s="449"/>
      <c r="BJ10" s="449"/>
      <c r="BK10" s="449"/>
      <c r="BL10" s="449"/>
      <c r="BM10" s="450"/>
      <c r="BN10" s="468">
        <v>608</v>
      </c>
      <c r="BO10" s="469"/>
      <c r="BP10" s="469"/>
      <c r="BQ10" s="469"/>
      <c r="BR10" s="469"/>
      <c r="BS10" s="469"/>
      <c r="BT10" s="469"/>
      <c r="BU10" s="470"/>
      <c r="BV10" s="468">
        <v>859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101</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24075</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23621</v>
      </c>
      <c r="S13" s="572"/>
      <c r="T13" s="572"/>
      <c r="U13" s="572"/>
      <c r="V13" s="573"/>
      <c r="W13" s="559" t="s">
        <v>138</v>
      </c>
      <c r="X13" s="481"/>
      <c r="Y13" s="481"/>
      <c r="Z13" s="481"/>
      <c r="AA13" s="481"/>
      <c r="AB13" s="482"/>
      <c r="AC13" s="444">
        <v>883</v>
      </c>
      <c r="AD13" s="445"/>
      <c r="AE13" s="445"/>
      <c r="AF13" s="445"/>
      <c r="AG13" s="446"/>
      <c r="AH13" s="444">
        <v>1012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109605</v>
      </c>
      <c r="BO13" s="469"/>
      <c r="BP13" s="469"/>
      <c r="BQ13" s="469"/>
      <c r="BR13" s="469"/>
      <c r="BS13" s="469"/>
      <c r="BT13" s="469"/>
      <c r="BU13" s="470"/>
      <c r="BV13" s="468">
        <v>2626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13.9</v>
      </c>
      <c r="CU13" s="439"/>
      <c r="CV13" s="439"/>
      <c r="CW13" s="439"/>
      <c r="CX13" s="439"/>
      <c r="CY13" s="439"/>
      <c r="CZ13" s="439"/>
      <c r="DA13" s="440"/>
      <c r="DB13" s="438">
        <v>13.9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24492</v>
      </c>
      <c r="S14" s="572"/>
      <c r="T14" s="572"/>
      <c r="U14" s="572"/>
      <c r="V14" s="573"/>
      <c r="W14" s="574"/>
      <c r="X14" s="484"/>
      <c r="Y14" s="484"/>
      <c r="Z14" s="484"/>
      <c r="AA14" s="484"/>
      <c r="AB14" s="485"/>
      <c r="AC14" s="564">
        <v>6.8</v>
      </c>
      <c r="AD14" s="565"/>
      <c r="AE14" s="565"/>
      <c r="AF14" s="565"/>
      <c r="AG14" s="566"/>
      <c r="AH14" s="564">
        <v>7.4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29.6</v>
      </c>
      <c r="CU14" s="576"/>
      <c r="CV14" s="576"/>
      <c r="CW14" s="576"/>
      <c r="CX14" s="576"/>
      <c r="CY14" s="576"/>
      <c r="CZ14" s="576"/>
      <c r="DA14" s="577"/>
      <c r="DB14" s="575">
        <v>51.9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24001</v>
      </c>
      <c r="S15" s="572"/>
      <c r="T15" s="572"/>
      <c r="U15" s="572"/>
      <c r="V15" s="573"/>
      <c r="W15" s="559" t="s">
        <v>146</v>
      </c>
      <c r="X15" s="481"/>
      <c r="Y15" s="481"/>
      <c r="Z15" s="481"/>
      <c r="AA15" s="481"/>
      <c r="AB15" s="482"/>
      <c r="AC15" s="444">
        <v>5387</v>
      </c>
      <c r="AD15" s="445"/>
      <c r="AE15" s="445"/>
      <c r="AF15" s="445"/>
      <c r="AG15" s="446"/>
      <c r="AH15" s="444">
        <v>5835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3260376</v>
      </c>
      <c r="BO15" s="464"/>
      <c r="BP15" s="464"/>
      <c r="BQ15" s="464"/>
      <c r="BR15" s="464"/>
      <c r="BS15" s="464"/>
      <c r="BT15" s="464"/>
      <c r="BU15" s="465"/>
      <c r="BV15" s="463">
        <v>3141107</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41.3</v>
      </c>
      <c r="AD16" s="565"/>
      <c r="AE16" s="565"/>
      <c r="AF16" s="565"/>
      <c r="AG16" s="566"/>
      <c r="AH16" s="564">
        <v>42.7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5958035</v>
      </c>
      <c r="BO16" s="469"/>
      <c r="BP16" s="469"/>
      <c r="BQ16" s="469"/>
      <c r="BR16" s="469"/>
      <c r="BS16" s="469"/>
      <c r="BT16" s="469"/>
      <c r="BU16" s="470"/>
      <c r="BV16" s="468">
        <v>5651929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6786</v>
      </c>
      <c r="AD17" s="445"/>
      <c r="AE17" s="445"/>
      <c r="AF17" s="445"/>
      <c r="AG17" s="446"/>
      <c r="AH17" s="444">
        <v>6823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4088870</v>
      </c>
      <c r="BO17" s="469"/>
      <c r="BP17" s="469"/>
      <c r="BQ17" s="469"/>
      <c r="BR17" s="469"/>
      <c r="BS17" s="469"/>
      <c r="BT17" s="469"/>
      <c r="BU17" s="470"/>
      <c r="BV17" s="468">
        <v>3963748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71.25</v>
      </c>
      <c r="M18" s="533"/>
      <c r="N18" s="533"/>
      <c r="O18" s="533"/>
      <c r="P18" s="533"/>
      <c r="Q18" s="533"/>
      <c r="R18" s="534"/>
      <c r="S18" s="534"/>
      <c r="T18" s="534"/>
      <c r="U18" s="534"/>
      <c r="V18" s="535"/>
      <c r="W18" s="549"/>
      <c r="X18" s="550"/>
      <c r="Y18" s="550"/>
      <c r="Z18" s="550"/>
      <c r="AA18" s="550"/>
      <c r="AB18" s="560"/>
      <c r="AC18" s="432">
        <v>52</v>
      </c>
      <c r="AD18" s="433"/>
      <c r="AE18" s="433"/>
      <c r="AF18" s="433"/>
      <c r="AG18" s="536"/>
      <c r="AH18" s="432">
        <v>49.9</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6074263</v>
      </c>
      <c r="BO18" s="469"/>
      <c r="BP18" s="469"/>
      <c r="BQ18" s="469"/>
      <c r="BR18" s="469"/>
      <c r="BS18" s="469"/>
      <c r="BT18" s="469"/>
      <c r="BU18" s="470"/>
      <c r="BV18" s="468">
        <v>6095837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335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8420930</v>
      </c>
      <c r="BO19" s="469"/>
      <c r="BP19" s="469"/>
      <c r="BQ19" s="469"/>
      <c r="BR19" s="469"/>
      <c r="BS19" s="469"/>
      <c r="BT19" s="469"/>
      <c r="BU19" s="470"/>
      <c r="BV19" s="468">
        <v>8083053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8699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13428605</v>
      </c>
      <c r="BO23" s="469"/>
      <c r="BP23" s="469"/>
      <c r="BQ23" s="469"/>
      <c r="BR23" s="469"/>
      <c r="BS23" s="469"/>
      <c r="BT23" s="469"/>
      <c r="BU23" s="470"/>
      <c r="BV23" s="468">
        <v>13645420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8220</v>
      </c>
      <c r="R24" s="445"/>
      <c r="S24" s="445"/>
      <c r="T24" s="445"/>
      <c r="U24" s="445"/>
      <c r="V24" s="446"/>
      <c r="W24" s="510"/>
      <c r="X24" s="501"/>
      <c r="Y24" s="502"/>
      <c r="Z24" s="441" t="s">
        <v>170</v>
      </c>
      <c r="AA24" s="442"/>
      <c r="AB24" s="442"/>
      <c r="AC24" s="442"/>
      <c r="AD24" s="442"/>
      <c r="AE24" s="442"/>
      <c r="AF24" s="442"/>
      <c r="AG24" s="443"/>
      <c r="AH24" s="444">
        <v>238</v>
      </c>
      <c r="AI24" s="445"/>
      <c r="AJ24" s="445"/>
      <c r="AK24" s="445"/>
      <c r="AL24" s="446"/>
      <c r="AM24" s="444">
        <v>635222</v>
      </c>
      <c r="AN24" s="445"/>
      <c r="AO24" s="445"/>
      <c r="AP24" s="445"/>
      <c r="AQ24" s="445"/>
      <c r="AR24" s="446"/>
      <c r="AS24" s="444">
        <v>2669</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9171159</v>
      </c>
      <c r="BO24" s="469"/>
      <c r="BP24" s="469"/>
      <c r="BQ24" s="469"/>
      <c r="BR24" s="469"/>
      <c r="BS24" s="469"/>
      <c r="BT24" s="469"/>
      <c r="BU24" s="470"/>
      <c r="BV24" s="468">
        <v>9106533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6730</v>
      </c>
      <c r="R25" s="445"/>
      <c r="S25" s="445"/>
      <c r="T25" s="445"/>
      <c r="U25" s="445"/>
      <c r="V25" s="446"/>
      <c r="W25" s="510"/>
      <c r="X25" s="501"/>
      <c r="Y25" s="502"/>
      <c r="Z25" s="441" t="s">
        <v>173</v>
      </c>
      <c r="AA25" s="442"/>
      <c r="AB25" s="442"/>
      <c r="AC25" s="442"/>
      <c r="AD25" s="442"/>
      <c r="AE25" s="442"/>
      <c r="AF25" s="442"/>
      <c r="AG25" s="443"/>
      <c r="AH25" s="444" t="s">
        <v>136</v>
      </c>
      <c r="AI25" s="445"/>
      <c r="AJ25" s="445"/>
      <c r="AK25" s="445"/>
      <c r="AL25" s="446"/>
      <c r="AM25" s="444" t="s">
        <v>174</v>
      </c>
      <c r="AN25" s="445"/>
      <c r="AO25" s="445"/>
      <c r="AP25" s="445"/>
      <c r="AQ25" s="445"/>
      <c r="AR25" s="446"/>
      <c r="AS25" s="444" t="s">
        <v>136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540644</v>
      </c>
      <c r="BO25" s="464"/>
      <c r="BP25" s="464"/>
      <c r="BQ25" s="464"/>
      <c r="BR25" s="464"/>
      <c r="BS25" s="464"/>
      <c r="BT25" s="464"/>
      <c r="BU25" s="465"/>
      <c r="BV25" s="463">
        <v>697598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6160</v>
      </c>
      <c r="R26" s="445"/>
      <c r="S26" s="445"/>
      <c r="T26" s="445"/>
      <c r="U26" s="445"/>
      <c r="V26" s="446"/>
      <c r="W26" s="510"/>
      <c r="X26" s="501"/>
      <c r="Y26" s="502"/>
      <c r="Z26" s="441" t="s">
        <v>177</v>
      </c>
      <c r="AA26" s="523"/>
      <c r="AB26" s="523"/>
      <c r="AC26" s="523"/>
      <c r="AD26" s="523"/>
      <c r="AE26" s="523"/>
      <c r="AF26" s="523"/>
      <c r="AG26" s="524"/>
      <c r="AH26" s="444">
        <v>28</v>
      </c>
      <c r="AI26" s="445"/>
      <c r="AJ26" s="445"/>
      <c r="AK26" s="445"/>
      <c r="AL26" s="446"/>
      <c r="AM26" s="444">
        <v>61292</v>
      </c>
      <c r="AN26" s="445"/>
      <c r="AO26" s="445"/>
      <c r="AP26" s="445"/>
      <c r="AQ26" s="445"/>
      <c r="AR26" s="446"/>
      <c r="AS26" s="444">
        <v>2189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3620</v>
      </c>
      <c r="R27" s="445"/>
      <c r="S27" s="445"/>
      <c r="T27" s="445"/>
      <c r="U27" s="445"/>
      <c r="V27" s="446"/>
      <c r="W27" s="510"/>
      <c r="X27" s="501"/>
      <c r="Y27" s="502"/>
      <c r="Z27" s="441" t="s">
        <v>181</v>
      </c>
      <c r="AA27" s="442"/>
      <c r="AB27" s="442"/>
      <c r="AC27" s="442"/>
      <c r="AD27" s="442"/>
      <c r="AE27" s="442"/>
      <c r="AF27" s="442"/>
      <c r="AG27" s="443"/>
      <c r="AH27" s="444" t="s">
        <v>174</v>
      </c>
      <c r="AI27" s="445"/>
      <c r="AJ27" s="445"/>
      <c r="AK27" s="445"/>
      <c r="AL27" s="446"/>
      <c r="AM27" s="444" t="s">
        <v>174</v>
      </c>
      <c r="AN27" s="445"/>
      <c r="AO27" s="445"/>
      <c r="AP27" s="445"/>
      <c r="AQ27" s="445"/>
      <c r="AR27" s="446"/>
      <c r="AS27" s="444" t="s">
        <v>136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378538</v>
      </c>
      <c r="BO27" s="472"/>
      <c r="BP27" s="472"/>
      <c r="BQ27" s="472"/>
      <c r="BR27" s="472"/>
      <c r="BS27" s="472"/>
      <c r="BT27" s="472"/>
      <c r="BU27" s="473"/>
      <c r="BV27" s="471">
        <v>378501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3140</v>
      </c>
      <c r="R28" s="445"/>
      <c r="S28" s="445"/>
      <c r="T28" s="445"/>
      <c r="U28" s="445"/>
      <c r="V28" s="446"/>
      <c r="W28" s="510"/>
      <c r="X28" s="501"/>
      <c r="Y28" s="502"/>
      <c r="Z28" s="441" t="s">
        <v>184</v>
      </c>
      <c r="AA28" s="442"/>
      <c r="AB28" s="442"/>
      <c r="AC28" s="442"/>
      <c r="AD28" s="442"/>
      <c r="AE28" s="442"/>
      <c r="AF28" s="442"/>
      <c r="AG28" s="443"/>
      <c r="AH28" s="444" t="s">
        <v>174</v>
      </c>
      <c r="AI28" s="445"/>
      <c r="AJ28" s="445"/>
      <c r="AK28" s="445"/>
      <c r="AL28" s="446"/>
      <c r="AM28" s="444" t="s">
        <v>136</v>
      </c>
      <c r="AN28" s="445"/>
      <c r="AO28" s="445"/>
      <c r="AP28" s="445"/>
      <c r="AQ28" s="445"/>
      <c r="AR28" s="446"/>
      <c r="AS28" s="444" t="s">
        <v>136</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1627018</v>
      </c>
      <c r="BO28" s="464"/>
      <c r="BP28" s="464"/>
      <c r="BQ28" s="464"/>
      <c r="BR28" s="464"/>
      <c r="BS28" s="464"/>
      <c r="BT28" s="464"/>
      <c r="BU28" s="465"/>
      <c r="BV28" s="463">
        <v>1626410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2940</v>
      </c>
      <c r="R29" s="445"/>
      <c r="S29" s="445"/>
      <c r="T29" s="445"/>
      <c r="U29" s="445"/>
      <c r="V29" s="446"/>
      <c r="W29" s="511"/>
      <c r="X29" s="512"/>
      <c r="Y29" s="513"/>
      <c r="Z29" s="441" t="s">
        <v>187</v>
      </c>
      <c r="AA29" s="442"/>
      <c r="AB29" s="442"/>
      <c r="AC29" s="442"/>
      <c r="AD29" s="442"/>
      <c r="AE29" s="442"/>
      <c r="AF29" s="442"/>
      <c r="AG29" s="443"/>
      <c r="AH29" s="444">
        <v>238</v>
      </c>
      <c r="AI29" s="445"/>
      <c r="AJ29" s="445"/>
      <c r="AK29" s="445"/>
      <c r="AL29" s="446"/>
      <c r="AM29" s="444">
        <v>635222</v>
      </c>
      <c r="AN29" s="445"/>
      <c r="AO29" s="445"/>
      <c r="AP29" s="445"/>
      <c r="AQ29" s="445"/>
      <c r="AR29" s="446"/>
      <c r="AS29" s="444">
        <v>2669</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2582508</v>
      </c>
      <c r="BO29" s="469"/>
      <c r="BP29" s="469"/>
      <c r="BQ29" s="469"/>
      <c r="BR29" s="469"/>
      <c r="BS29" s="469"/>
      <c r="BT29" s="469"/>
      <c r="BU29" s="470"/>
      <c r="BV29" s="468">
        <v>2581858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1684226</v>
      </c>
      <c r="BO30" s="472"/>
      <c r="BP30" s="472"/>
      <c r="BQ30" s="472"/>
      <c r="BR30" s="472"/>
      <c r="BS30" s="472"/>
      <c r="BT30" s="472"/>
      <c r="BU30" s="473"/>
      <c r="BV30" s="471">
        <v>1659171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入善町国民健康保険特別会計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IF('各会計、関係団体の財政状況及び健全化判断比率'!B30="","",'各会計、関係団体の財政状況及び健全化判断比率'!B30)</f>
        <v>下水道特別会計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新川広域圏事務組合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入善町文化振興財団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入善町育英奨学資金特別会計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入善町後期高齢者医療特別会計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IF('各会計、関係団体の財政状況及び健全化判断比率'!B31="","",'各会計、関係団体の財政状況及び健全化判断比率'!B31)</f>
        <v>簡易水道特別会計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新川地域介護保険・ケーブルテレビ事業組合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入善町体育協会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　一般会計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入善町農業公社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　介護保険事業特別会計</v>
      </c>
      <c r="BZ37" s="426"/>
      <c r="CA37" s="426"/>
      <c r="CB37" s="426"/>
      <c r="CC37" s="426"/>
      <c r="CD37" s="426"/>
      <c r="CE37" s="426"/>
      <c r="CF37" s="426"/>
      <c r="CG37" s="426"/>
      <c r="CH37" s="426"/>
      <c r="CI37" s="426"/>
      <c r="CJ37" s="426"/>
      <c r="CK37" s="426"/>
      <c r="CL37" s="426"/>
      <c r="CM37" s="426"/>
      <c r="CN37" s="214"/>
      <c r="CO37" s="427">
        <f t="shared" si="3"/>
        <v>20</v>
      </c>
      <c r="CP37" s="427"/>
      <c r="CQ37" s="426" t="str">
        <f>IF('各会計、関係団体の財政状況及び健全化判断比率'!BS10="","",'各会計、関係団体の財政状況及び健全化判断比率'!BS10)</f>
        <v>入善里山観光開発株式会社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　CATV事業特別会計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富山県後期高齢者医療連合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　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　後期高齢者医療事業特別会計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富山県市町村会館管理組合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富山県市町村総合事務組合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cHTRvqNFziKdO19T2v9N74pj8Sh5f1YJfD0FUXvKV22bUGiYJHyK0kcsHfQdZr0rDiSJLx2AQFVmgQHtbAbHg==" saltValue="DUB1qYMFJV7Tr2ryS5eF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553</v>
      </c>
      <c r="D34" s="1248"/>
      <c r="E34" s="1249"/>
      <c r="F34" s="32">
        <v>5.71</v>
      </c>
      <c r="G34" s="33">
        <v>5.68</v>
      </c>
      <c r="H34" s="33">
        <v>5.58</v>
      </c>
      <c r="I34" s="33">
        <v>5.77</v>
      </c>
      <c r="J34" s="34">
        <v>6.98</v>
      </c>
      <c r="K34" s="22"/>
      <c r="L34" s="22"/>
      <c r="M34" s="22"/>
      <c r="N34" s="22"/>
      <c r="O34" s="22"/>
      <c r="P34" s="22"/>
    </row>
    <row r="35" spans="1:16" ht="39" customHeight="1" x14ac:dyDescent="0.15">
      <c r="A35" s="22"/>
      <c r="B35" s="35"/>
      <c r="C35" s="1242" t="s">
        <v>554</v>
      </c>
      <c r="D35" s="1243"/>
      <c r="E35" s="1244"/>
      <c r="F35" s="36">
        <v>1.5</v>
      </c>
      <c r="G35" s="37">
        <v>2.19</v>
      </c>
      <c r="H35" s="37">
        <v>1.33</v>
      </c>
      <c r="I35" s="37">
        <v>0.86</v>
      </c>
      <c r="J35" s="38">
        <v>1.0900000000000001</v>
      </c>
      <c r="K35" s="22"/>
      <c r="L35" s="22"/>
      <c r="M35" s="22"/>
      <c r="N35" s="22"/>
      <c r="O35" s="22"/>
      <c r="P35" s="22"/>
    </row>
    <row r="36" spans="1:16" ht="39" customHeight="1" x14ac:dyDescent="0.15">
      <c r="A36" s="22"/>
      <c r="B36" s="35"/>
      <c r="C36" s="1242" t="s">
        <v>555</v>
      </c>
      <c r="D36" s="1243"/>
      <c r="E36" s="1244"/>
      <c r="F36" s="36">
        <v>0.81</v>
      </c>
      <c r="G36" s="37">
        <v>1.32</v>
      </c>
      <c r="H36" s="37">
        <v>0.91</v>
      </c>
      <c r="I36" s="37">
        <v>0.52</v>
      </c>
      <c r="J36" s="38">
        <v>0.13</v>
      </c>
      <c r="K36" s="22"/>
      <c r="L36" s="22"/>
      <c r="M36" s="22"/>
      <c r="N36" s="22"/>
      <c r="O36" s="22"/>
      <c r="P36" s="22"/>
    </row>
    <row r="37" spans="1:16" ht="39" customHeight="1" x14ac:dyDescent="0.15">
      <c r="A37" s="22"/>
      <c r="B37" s="35"/>
      <c r="C37" s="1242" t="s">
        <v>556</v>
      </c>
      <c r="D37" s="1243"/>
      <c r="E37" s="1244"/>
      <c r="F37" s="36">
        <v>0.03</v>
      </c>
      <c r="G37" s="37">
        <v>0.04</v>
      </c>
      <c r="H37" s="37">
        <v>0.01</v>
      </c>
      <c r="I37" s="37">
        <v>0.01</v>
      </c>
      <c r="J37" s="38">
        <v>0.11</v>
      </c>
      <c r="K37" s="22"/>
      <c r="L37" s="22"/>
      <c r="M37" s="22"/>
      <c r="N37" s="22"/>
      <c r="O37" s="22"/>
      <c r="P37" s="22"/>
    </row>
    <row r="38" spans="1:16" ht="39" customHeight="1" x14ac:dyDescent="0.15">
      <c r="A38" s="22"/>
      <c r="B38" s="35"/>
      <c r="C38" s="1242" t="s">
        <v>557</v>
      </c>
      <c r="D38" s="1243"/>
      <c r="E38" s="1244"/>
      <c r="F38" s="36">
        <v>0.02</v>
      </c>
      <c r="G38" s="37">
        <v>0.02</v>
      </c>
      <c r="H38" s="37">
        <v>0.02</v>
      </c>
      <c r="I38" s="37">
        <v>0.02</v>
      </c>
      <c r="J38" s="38">
        <v>0.03</v>
      </c>
      <c r="K38" s="22"/>
      <c r="L38" s="22"/>
      <c r="M38" s="22"/>
      <c r="N38" s="22"/>
      <c r="O38" s="22"/>
      <c r="P38" s="22"/>
    </row>
    <row r="39" spans="1:16" ht="39" customHeight="1" x14ac:dyDescent="0.15">
      <c r="A39" s="22"/>
      <c r="B39" s="35"/>
      <c r="C39" s="1242" t="s">
        <v>558</v>
      </c>
      <c r="D39" s="1243"/>
      <c r="E39" s="1244"/>
      <c r="F39" s="36">
        <v>0.01</v>
      </c>
      <c r="G39" s="37">
        <v>0.01</v>
      </c>
      <c r="H39" s="37">
        <v>0.03</v>
      </c>
      <c r="I39" s="37">
        <v>0.01</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559</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560</v>
      </c>
      <c r="D43" s="1246"/>
      <c r="E43" s="1247"/>
      <c r="F43" s="41">
        <v>0</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Xf/2NqT/DuyIeh4iNx1TaUVRtSnmx2hwYuaIPRsKGigZm+VYTUxLrb1vtNgcO/2KUqRVmOxdLsFIaO7EbM+Zg==" saltValue="EgHq6Dzs/mWXGSoIukff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1311</v>
      </c>
      <c r="L45" s="60">
        <v>1359</v>
      </c>
      <c r="M45" s="60">
        <v>1410</v>
      </c>
      <c r="N45" s="60">
        <v>1382</v>
      </c>
      <c r="O45" s="61">
        <v>1387</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x14ac:dyDescent="0.15">
      <c r="A48" s="48"/>
      <c r="B48" s="1270"/>
      <c r="C48" s="1271"/>
      <c r="D48" s="62"/>
      <c r="E48" s="1252" t="s">
        <v>14</v>
      </c>
      <c r="F48" s="1252"/>
      <c r="G48" s="1252"/>
      <c r="H48" s="1252"/>
      <c r="I48" s="1252"/>
      <c r="J48" s="1253"/>
      <c r="K48" s="63">
        <v>437</v>
      </c>
      <c r="L48" s="64">
        <v>506</v>
      </c>
      <c r="M48" s="64">
        <v>471</v>
      </c>
      <c r="N48" s="64">
        <v>450</v>
      </c>
      <c r="O48" s="65">
        <v>447</v>
      </c>
      <c r="P48" s="48"/>
      <c r="Q48" s="48"/>
      <c r="R48" s="48"/>
      <c r="S48" s="48"/>
      <c r="T48" s="48"/>
      <c r="U48" s="48"/>
    </row>
    <row r="49" spans="1:21" ht="30.75" customHeight="1" x14ac:dyDescent="0.15">
      <c r="A49" s="48"/>
      <c r="B49" s="1270"/>
      <c r="C49" s="1271"/>
      <c r="D49" s="62"/>
      <c r="E49" s="1252" t="s">
        <v>15</v>
      </c>
      <c r="F49" s="1252"/>
      <c r="G49" s="1252"/>
      <c r="H49" s="1252"/>
      <c r="I49" s="1252"/>
      <c r="J49" s="1253"/>
      <c r="K49" s="63">
        <v>64</v>
      </c>
      <c r="L49" s="64">
        <v>91</v>
      </c>
      <c r="M49" s="64">
        <v>109</v>
      </c>
      <c r="N49" s="64">
        <v>104</v>
      </c>
      <c r="O49" s="65">
        <v>97</v>
      </c>
      <c r="P49" s="48"/>
      <c r="Q49" s="48"/>
      <c r="R49" s="48"/>
      <c r="S49" s="48"/>
      <c r="T49" s="48"/>
      <c r="U49" s="48"/>
    </row>
    <row r="50" spans="1:21" ht="30.75" customHeight="1" x14ac:dyDescent="0.15">
      <c r="A50" s="48"/>
      <c r="B50" s="1270"/>
      <c r="C50" s="1271"/>
      <c r="D50" s="62"/>
      <c r="E50" s="1252" t="s">
        <v>16</v>
      </c>
      <c r="F50" s="1252"/>
      <c r="G50" s="1252"/>
      <c r="H50" s="1252"/>
      <c r="I50" s="1252"/>
      <c r="J50" s="1253"/>
      <c r="K50" s="63">
        <v>56</v>
      </c>
      <c r="L50" s="64">
        <v>41</v>
      </c>
      <c r="M50" s="64">
        <v>31</v>
      </c>
      <c r="N50" s="64">
        <v>31</v>
      </c>
      <c r="O50" s="65">
        <v>31</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504</v>
      </c>
      <c r="L51" s="64" t="s">
        <v>504</v>
      </c>
      <c r="M51" s="64" t="s">
        <v>504</v>
      </c>
      <c r="N51" s="64" t="s">
        <v>504</v>
      </c>
      <c r="O51" s="65" t="s">
        <v>504</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1163</v>
      </c>
      <c r="L52" s="64">
        <v>1216</v>
      </c>
      <c r="M52" s="64">
        <v>1225</v>
      </c>
      <c r="N52" s="64">
        <v>1147</v>
      </c>
      <c r="O52" s="65">
        <v>1138</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705</v>
      </c>
      <c r="L53" s="69">
        <v>781</v>
      </c>
      <c r="M53" s="69">
        <v>796</v>
      </c>
      <c r="N53" s="69">
        <v>820</v>
      </c>
      <c r="O53" s="70">
        <v>824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n7grFDnXNIqlk+a0e5JqUjuPhJXuDW6iTEwiy5tDYNGcgUvDplJkL3udSE3LLcASNYxnXNPMBxA4om/jam7uw==" saltValue="SnMh53JfvclpUc37aTRh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19685039370078741" bottom="0" header="0.39370078740157483" footer="0"/>
  <pageSetup paperSize="9" scale="57"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88" t="s">
        <v>29</v>
      </c>
      <c r="C41" s="1289"/>
      <c r="D41" s="102"/>
      <c r="E41" s="1290" t="s">
        <v>30</v>
      </c>
      <c r="F41" s="1290"/>
      <c r="G41" s="1290"/>
      <c r="H41" s="1291"/>
      <c r="I41" s="103">
        <v>12778</v>
      </c>
      <c r="J41" s="104">
        <v>13183</v>
      </c>
      <c r="K41" s="104">
        <v>12933</v>
      </c>
      <c r="L41" s="104">
        <v>13645</v>
      </c>
      <c r="M41" s="105">
        <v>13429</v>
      </c>
    </row>
    <row r="42" spans="2:13" ht="27.75" customHeight="1" x14ac:dyDescent="0.15">
      <c r="B42" s="1278"/>
      <c r="C42" s="1279"/>
      <c r="D42" s="106"/>
      <c r="E42" s="1282" t="s">
        <v>31</v>
      </c>
      <c r="F42" s="1282"/>
      <c r="G42" s="1282"/>
      <c r="H42" s="1283"/>
      <c r="I42" s="107">
        <v>161</v>
      </c>
      <c r="J42" s="108">
        <v>132</v>
      </c>
      <c r="K42" s="108">
        <v>144</v>
      </c>
      <c r="L42" s="108">
        <v>113</v>
      </c>
      <c r="M42" s="109">
        <v>82</v>
      </c>
    </row>
    <row r="43" spans="2:13" ht="27.75" customHeight="1" x14ac:dyDescent="0.15">
      <c r="B43" s="1278"/>
      <c r="C43" s="1279"/>
      <c r="D43" s="106"/>
      <c r="E43" s="1282" t="s">
        <v>32</v>
      </c>
      <c r="F43" s="1282"/>
      <c r="G43" s="1282"/>
      <c r="H43" s="1283"/>
      <c r="I43" s="107">
        <v>8134</v>
      </c>
      <c r="J43" s="108">
        <v>9339</v>
      </c>
      <c r="K43" s="108">
        <v>9453</v>
      </c>
      <c r="L43" s="108">
        <v>9154</v>
      </c>
      <c r="M43" s="109">
        <v>8422</v>
      </c>
    </row>
    <row r="44" spans="2:13" ht="27.75" customHeight="1" x14ac:dyDescent="0.15">
      <c r="B44" s="1278"/>
      <c r="C44" s="1279"/>
      <c r="D44" s="106"/>
      <c r="E44" s="1282" t="s">
        <v>33</v>
      </c>
      <c r="F44" s="1282"/>
      <c r="G44" s="1282"/>
      <c r="H44" s="1283"/>
      <c r="I44" s="107">
        <v>792</v>
      </c>
      <c r="J44" s="108">
        <v>821</v>
      </c>
      <c r="K44" s="108">
        <v>770</v>
      </c>
      <c r="L44" s="108">
        <v>668</v>
      </c>
      <c r="M44" s="109">
        <v>573</v>
      </c>
    </row>
    <row r="45" spans="2:13" ht="27.75" customHeight="1" x14ac:dyDescent="0.15">
      <c r="B45" s="1278"/>
      <c r="C45" s="1279"/>
      <c r="D45" s="106"/>
      <c r="E45" s="1282" t="s">
        <v>34</v>
      </c>
      <c r="F45" s="1282"/>
      <c r="G45" s="1282"/>
      <c r="H45" s="1283"/>
      <c r="I45" s="107">
        <v>1547</v>
      </c>
      <c r="J45" s="108">
        <v>1357</v>
      </c>
      <c r="K45" s="108">
        <v>1268</v>
      </c>
      <c r="L45" s="108">
        <v>1175</v>
      </c>
      <c r="M45" s="109">
        <v>1139</v>
      </c>
    </row>
    <row r="46" spans="2:13" ht="27.75" customHeight="1" x14ac:dyDescent="0.15">
      <c r="B46" s="1278"/>
      <c r="C46" s="1279"/>
      <c r="D46" s="110"/>
      <c r="E46" s="1282" t="s">
        <v>35</v>
      </c>
      <c r="F46" s="1282"/>
      <c r="G46" s="1282"/>
      <c r="H46" s="1283"/>
      <c r="I46" s="107" t="s">
        <v>504</v>
      </c>
      <c r="J46" s="108" t="s">
        <v>504</v>
      </c>
      <c r="K46" s="108" t="s">
        <v>504</v>
      </c>
      <c r="L46" s="108" t="s">
        <v>504</v>
      </c>
      <c r="M46" s="109" t="s">
        <v>504</v>
      </c>
    </row>
    <row r="47" spans="2:13" ht="27.75" customHeight="1" x14ac:dyDescent="0.15">
      <c r="B47" s="1278"/>
      <c r="C47" s="1279"/>
      <c r="D47" s="111"/>
      <c r="E47" s="1292" t="s">
        <v>36</v>
      </c>
      <c r="F47" s="1293"/>
      <c r="G47" s="1293"/>
      <c r="H47" s="1294"/>
      <c r="I47" s="107" t="s">
        <v>504</v>
      </c>
      <c r="J47" s="108" t="s">
        <v>504</v>
      </c>
      <c r="K47" s="108" t="s">
        <v>504</v>
      </c>
      <c r="L47" s="108" t="s">
        <v>504</v>
      </c>
      <c r="M47" s="109" t="s">
        <v>504</v>
      </c>
    </row>
    <row r="48" spans="2:13" ht="27.75" customHeight="1" x14ac:dyDescent="0.15">
      <c r="B48" s="1278"/>
      <c r="C48" s="1279"/>
      <c r="D48" s="106"/>
      <c r="E48" s="1282" t="s">
        <v>37</v>
      </c>
      <c r="F48" s="1282"/>
      <c r="G48" s="1282"/>
      <c r="H48" s="1283"/>
      <c r="I48" s="107" t="s">
        <v>504</v>
      </c>
      <c r="J48" s="108" t="s">
        <v>504</v>
      </c>
      <c r="K48" s="108" t="s">
        <v>504</v>
      </c>
      <c r="L48" s="108" t="s">
        <v>504</v>
      </c>
      <c r="M48" s="109" t="s">
        <v>504</v>
      </c>
    </row>
    <row r="49" spans="2:13" ht="27.75" customHeight="1" x14ac:dyDescent="0.15">
      <c r="B49" s="1280"/>
      <c r="C49" s="1281"/>
      <c r="D49" s="106"/>
      <c r="E49" s="1282" t="s">
        <v>38</v>
      </c>
      <c r="F49" s="1282"/>
      <c r="G49" s="1282"/>
      <c r="H49" s="1283"/>
      <c r="I49" s="107" t="s">
        <v>504</v>
      </c>
      <c r="J49" s="108" t="s">
        <v>504</v>
      </c>
      <c r="K49" s="108" t="s">
        <v>504</v>
      </c>
      <c r="L49" s="108" t="s">
        <v>504</v>
      </c>
      <c r="M49" s="109" t="s">
        <v>504</v>
      </c>
    </row>
    <row r="50" spans="2:13" ht="27.75" customHeight="1" x14ac:dyDescent="0.15">
      <c r="B50" s="1276" t="s">
        <v>39</v>
      </c>
      <c r="C50" s="1277"/>
      <c r="D50" s="112"/>
      <c r="E50" s="1282" t="s">
        <v>40</v>
      </c>
      <c r="F50" s="1282"/>
      <c r="G50" s="1282"/>
      <c r="H50" s="1283"/>
      <c r="I50" s="107">
        <v>7011</v>
      </c>
      <c r="J50" s="108">
        <v>6974</v>
      </c>
      <c r="K50" s="108">
        <v>6892</v>
      </c>
      <c r="L50" s="108">
        <v>6344</v>
      </c>
      <c r="M50" s="109">
        <v>6373</v>
      </c>
    </row>
    <row r="51" spans="2:13" ht="27.75" customHeight="1" x14ac:dyDescent="0.15">
      <c r="B51" s="1278"/>
      <c r="C51" s="1279"/>
      <c r="D51" s="106"/>
      <c r="E51" s="1282" t="s">
        <v>41</v>
      </c>
      <c r="F51" s="1282"/>
      <c r="G51" s="1282"/>
      <c r="H51" s="1283"/>
      <c r="I51" s="107">
        <v>822</v>
      </c>
      <c r="J51" s="108">
        <v>778</v>
      </c>
      <c r="K51" s="108">
        <v>712</v>
      </c>
      <c r="L51" s="108">
        <v>600</v>
      </c>
      <c r="M51" s="109">
        <v>519</v>
      </c>
    </row>
    <row r="52" spans="2:13" ht="27.75" customHeight="1" x14ac:dyDescent="0.15">
      <c r="B52" s="1280"/>
      <c r="C52" s="1281"/>
      <c r="D52" s="106"/>
      <c r="E52" s="1282" t="s">
        <v>42</v>
      </c>
      <c r="F52" s="1282"/>
      <c r="G52" s="1282"/>
      <c r="H52" s="1283"/>
      <c r="I52" s="107">
        <v>15305</v>
      </c>
      <c r="J52" s="108">
        <v>14994</v>
      </c>
      <c r="K52" s="108">
        <v>15017</v>
      </c>
      <c r="L52" s="108">
        <v>14866</v>
      </c>
      <c r="M52" s="109">
        <v>14955</v>
      </c>
    </row>
    <row r="53" spans="2:13" ht="27.75" customHeight="1" thickBot="1" x14ac:dyDescent="0.2">
      <c r="B53" s="1284" t="s">
        <v>43</v>
      </c>
      <c r="C53" s="1285"/>
      <c r="D53" s="113"/>
      <c r="E53" s="1286" t="s">
        <v>44</v>
      </c>
      <c r="F53" s="1286"/>
      <c r="G53" s="1286"/>
      <c r="H53" s="1287"/>
      <c r="I53" s="114">
        <v>273</v>
      </c>
      <c r="J53" s="115">
        <v>2085</v>
      </c>
      <c r="K53" s="115">
        <v>1946</v>
      </c>
      <c r="L53" s="115">
        <v>2946</v>
      </c>
      <c r="M53" s="116">
        <v>1798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pQSVD+h7AiFW+rhtWJBWxp5U+3BWpDfs6NqOmnF3vEf4YC5363pgabCd9dem2u6mjNWXyW1RHuki1QYshLuOA==" saltValue="WKXtDXk+LWjIZmkCIrtg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47</v>
      </c>
      <c r="D55" s="1303"/>
      <c r="E55" s="1304"/>
      <c r="F55" s="128">
        <v>1626</v>
      </c>
      <c r="G55" s="128">
        <v>1626</v>
      </c>
      <c r="H55" s="129">
        <v>1627</v>
      </c>
    </row>
    <row r="56" spans="2:8" ht="52.5" customHeight="1" x14ac:dyDescent="0.15">
      <c r="B56" s="130"/>
      <c r="C56" s="1305" t="s">
        <v>48</v>
      </c>
      <c r="D56" s="1305"/>
      <c r="E56" s="1306"/>
      <c r="F56" s="131">
        <v>2961</v>
      </c>
      <c r="G56" s="131">
        <v>2582</v>
      </c>
      <c r="H56" s="132">
        <v>2583</v>
      </c>
    </row>
    <row r="57" spans="2:8" ht="53.25" customHeight="1" x14ac:dyDescent="0.15">
      <c r="B57" s="130"/>
      <c r="C57" s="1307" t="s">
        <v>49</v>
      </c>
      <c r="D57" s="1307"/>
      <c r="E57" s="1308"/>
      <c r="F57" s="133">
        <v>1822</v>
      </c>
      <c r="G57" s="133">
        <v>1659</v>
      </c>
      <c r="H57" s="134">
        <v>1684</v>
      </c>
    </row>
    <row r="58" spans="2:8" ht="45.75" customHeight="1" x14ac:dyDescent="0.15">
      <c r="B58" s="135"/>
      <c r="C58" s="1295" t="s">
        <v>567</v>
      </c>
      <c r="D58" s="1296"/>
      <c r="E58" s="1297"/>
      <c r="F58" s="136">
        <v>1235</v>
      </c>
      <c r="G58" s="136">
        <v>1064</v>
      </c>
      <c r="H58" s="137">
        <v>1077</v>
      </c>
    </row>
    <row r="59" spans="2:8" ht="45.75" customHeight="1" x14ac:dyDescent="0.15">
      <c r="B59" s="135"/>
      <c r="C59" s="1295" t="s">
        <v>568</v>
      </c>
      <c r="D59" s="1296"/>
      <c r="E59" s="1297"/>
      <c r="F59" s="136">
        <v>298</v>
      </c>
      <c r="G59" s="136">
        <v>298</v>
      </c>
      <c r="H59" s="137">
        <v>298</v>
      </c>
    </row>
    <row r="60" spans="2:8" ht="45.75" customHeight="1" x14ac:dyDescent="0.15">
      <c r="B60" s="135"/>
      <c r="C60" s="1295" t="s">
        <v>569</v>
      </c>
      <c r="D60" s="1296"/>
      <c r="E60" s="1297"/>
      <c r="F60" s="136">
        <v>59</v>
      </c>
      <c r="G60" s="136">
        <v>59</v>
      </c>
      <c r="H60" s="137">
        <v>59</v>
      </c>
    </row>
    <row r="61" spans="2:8" ht="45.75" customHeight="1" x14ac:dyDescent="0.15">
      <c r="B61" s="135"/>
      <c r="C61" s="1295" t="s">
        <v>570</v>
      </c>
      <c r="D61" s="1296"/>
      <c r="E61" s="1297"/>
      <c r="F61" s="136">
        <v>58</v>
      </c>
      <c r="G61" s="136">
        <v>57</v>
      </c>
      <c r="H61" s="137">
        <v>57</v>
      </c>
    </row>
    <row r="62" spans="2:8" ht="45.75" customHeight="1" thickBot="1" x14ac:dyDescent="0.2">
      <c r="B62" s="138"/>
      <c r="C62" s="1298" t="s">
        <v>571</v>
      </c>
      <c r="D62" s="1299"/>
      <c r="E62" s="1300"/>
      <c r="F62" s="139">
        <v>50</v>
      </c>
      <c r="G62" s="139">
        <v>51</v>
      </c>
      <c r="H62" s="140">
        <v>55</v>
      </c>
    </row>
    <row r="63" spans="2:8" ht="52.5" customHeight="1" thickBot="1" x14ac:dyDescent="0.2">
      <c r="B63" s="141"/>
      <c r="C63" s="1301" t="s">
        <v>50</v>
      </c>
      <c r="D63" s="1301"/>
      <c r="E63" s="1302"/>
      <c r="F63" s="142">
        <v>6409</v>
      </c>
      <c r="G63" s="142">
        <v>5867</v>
      </c>
      <c r="H63" s="143">
        <v>5894</v>
      </c>
    </row>
    <row r="64" spans="2:8" ht="15" customHeight="1" x14ac:dyDescent="0.15"/>
  </sheetData>
  <sheetProtection algorithmName="SHA-512" hashValue="R44UUwsOTZ10I/h90P5Qg84EbOmucbtbPDeIrLT2q7C6vnK9zD5pQXXAtKyet6yl2E1XdpKkCF6dUBdCOJdq/Q==" saltValue="bH735ld0kjcqt1q82FqP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1" t="s">
        <v>594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15"/>
      <c r="H50" s="1315"/>
      <c r="I50" s="1315"/>
      <c r="J50" s="1315"/>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x14ac:dyDescent="0.15">
      <c r="B51" s="397"/>
      <c r="G51" s="1317"/>
      <c r="H51" s="1317"/>
      <c r="I51" s="1330"/>
      <c r="J51" s="1330"/>
      <c r="K51" s="1316"/>
      <c r="L51" s="1316"/>
      <c r="M51" s="1316"/>
      <c r="N51" s="1316"/>
      <c r="AM51" s="406"/>
      <c r="AN51" s="1312" t="s">
        <v>596</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09">
        <v>4.7</v>
      </c>
      <c r="BQ51" s="1309"/>
      <c r="BR51" s="1309"/>
      <c r="BS51" s="1309"/>
      <c r="BT51" s="1309"/>
      <c r="BU51" s="1309"/>
      <c r="BV51" s="1309"/>
      <c r="BW51" s="1309"/>
      <c r="BX51" s="1309">
        <v>36.1</v>
      </c>
      <c r="BY51" s="1309"/>
      <c r="BZ51" s="1309"/>
      <c r="CA51" s="1309"/>
      <c r="CB51" s="1309"/>
      <c r="CC51" s="1309"/>
      <c r="CD51" s="1309"/>
      <c r="CE51" s="1309"/>
      <c r="CF51" s="1309">
        <v>33.6</v>
      </c>
      <c r="CG51" s="1309"/>
      <c r="CH51" s="1309"/>
      <c r="CI51" s="1309"/>
      <c r="CJ51" s="1309"/>
      <c r="CK51" s="1309"/>
      <c r="CL51" s="1309"/>
      <c r="CM51" s="1309"/>
      <c r="CN51" s="1309">
        <v>51.9</v>
      </c>
      <c r="CO51" s="1309"/>
      <c r="CP51" s="1309"/>
      <c r="CQ51" s="1309"/>
      <c r="CR51" s="1309"/>
      <c r="CS51" s="1309"/>
      <c r="CT51" s="1309"/>
      <c r="CU51" s="1309"/>
      <c r="CV51" s="1309">
        <v>29.6</v>
      </c>
      <c r="CW51" s="1309"/>
      <c r="CX51" s="1309"/>
      <c r="CY51" s="1309"/>
      <c r="CZ51" s="1309"/>
      <c r="DA51" s="1309"/>
      <c r="DB51" s="1309"/>
      <c r="DC51" s="1309"/>
    </row>
    <row r="52" spans="1:109" x14ac:dyDescent="0.15">
      <c r="B52" s="397"/>
      <c r="G52" s="1317"/>
      <c r="H52" s="1317"/>
      <c r="I52" s="1330"/>
      <c r="J52" s="1330"/>
      <c r="K52" s="1316"/>
      <c r="L52" s="1316"/>
      <c r="M52" s="1316"/>
      <c r="N52" s="1316"/>
      <c r="AM52" s="406"/>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5"/>
      <c r="B53" s="397"/>
      <c r="G53" s="1317"/>
      <c r="H53" s="1317"/>
      <c r="I53" s="1315"/>
      <c r="J53" s="1315"/>
      <c r="K53" s="1316"/>
      <c r="L53" s="1316"/>
      <c r="M53" s="1316"/>
      <c r="N53" s="1316"/>
      <c r="AM53" s="406"/>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09">
        <v>55.7</v>
      </c>
      <c r="BQ53" s="1309"/>
      <c r="BR53" s="1309"/>
      <c r="BS53" s="1309"/>
      <c r="BT53" s="1309"/>
      <c r="BU53" s="1309"/>
      <c r="BV53" s="1309"/>
      <c r="BW53" s="1309"/>
      <c r="BX53" s="1309">
        <v>50.4</v>
      </c>
      <c r="BY53" s="1309"/>
      <c r="BZ53" s="1309"/>
      <c r="CA53" s="1309"/>
      <c r="CB53" s="1309"/>
      <c r="CC53" s="1309"/>
      <c r="CD53" s="1309"/>
      <c r="CE53" s="1309"/>
      <c r="CF53" s="1309">
        <v>62.3</v>
      </c>
      <c r="CG53" s="1309"/>
      <c r="CH53" s="1309"/>
      <c r="CI53" s="1309"/>
      <c r="CJ53" s="1309"/>
      <c r="CK53" s="1309"/>
      <c r="CL53" s="1309"/>
      <c r="CM53" s="1309"/>
      <c r="CN53" s="1309">
        <v>62.6</v>
      </c>
      <c r="CO53" s="1309"/>
      <c r="CP53" s="1309"/>
      <c r="CQ53" s="1309"/>
      <c r="CR53" s="1309"/>
      <c r="CS53" s="1309"/>
      <c r="CT53" s="1309"/>
      <c r="CU53" s="1309"/>
      <c r="CV53" s="1309">
        <v>63.9</v>
      </c>
      <c r="CW53" s="1309"/>
      <c r="CX53" s="1309"/>
      <c r="CY53" s="1309"/>
      <c r="CZ53" s="1309"/>
      <c r="DA53" s="1309"/>
      <c r="DB53" s="1309"/>
      <c r="DC53" s="1309"/>
    </row>
    <row r="54" spans="1:109" x14ac:dyDescent="0.15">
      <c r="A54" s="405"/>
      <c r="B54" s="397"/>
      <c r="G54" s="1317"/>
      <c r="H54" s="1317"/>
      <c r="I54" s="1315"/>
      <c r="J54" s="1315"/>
      <c r="K54" s="1316"/>
      <c r="L54" s="1316"/>
      <c r="M54" s="1316"/>
      <c r="N54" s="1316"/>
      <c r="AM54" s="406"/>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5"/>
      <c r="B55" s="397"/>
      <c r="G55" s="1315"/>
      <c r="H55" s="1315"/>
      <c r="I55" s="1315"/>
      <c r="J55" s="1315"/>
      <c r="K55" s="1316"/>
      <c r="L55" s="1316"/>
      <c r="M55" s="1316"/>
      <c r="N55" s="1316"/>
      <c r="AN55" s="1314" t="s">
        <v>599</v>
      </c>
      <c r="AO55" s="1314"/>
      <c r="AP55" s="1314"/>
      <c r="AQ55" s="1314"/>
      <c r="AR55" s="1314"/>
      <c r="AS55" s="1314"/>
      <c r="AT55" s="1314"/>
      <c r="AU55" s="1314"/>
      <c r="AV55" s="1314"/>
      <c r="AW55" s="1314"/>
      <c r="AX55" s="1314"/>
      <c r="AY55" s="1314"/>
      <c r="AZ55" s="1314"/>
      <c r="BA55" s="1314"/>
      <c r="BB55" s="1312" t="s">
        <v>597</v>
      </c>
      <c r="BC55" s="1312"/>
      <c r="BD55" s="1312"/>
      <c r="BE55" s="1312"/>
      <c r="BF55" s="1312"/>
      <c r="BG55" s="1312"/>
      <c r="BH55" s="1312"/>
      <c r="BI55" s="1312"/>
      <c r="BJ55" s="1312"/>
      <c r="BK55" s="1312"/>
      <c r="BL55" s="1312"/>
      <c r="BM55" s="1312"/>
      <c r="BN55" s="1312"/>
      <c r="BO55" s="1312"/>
      <c r="BP55" s="1309">
        <v>15.5</v>
      </c>
      <c r="BQ55" s="1309"/>
      <c r="BR55" s="1309"/>
      <c r="BS55" s="1309"/>
      <c r="BT55" s="1309"/>
      <c r="BU55" s="1309"/>
      <c r="BV55" s="1309"/>
      <c r="BW55" s="1309"/>
      <c r="BX55" s="1309">
        <v>14</v>
      </c>
      <c r="BY55" s="1309"/>
      <c r="BZ55" s="1309"/>
      <c r="CA55" s="1309"/>
      <c r="CB55" s="1309"/>
      <c r="CC55" s="1309"/>
      <c r="CD55" s="1309"/>
      <c r="CE55" s="1309"/>
      <c r="CF55" s="1309">
        <v>11.4</v>
      </c>
      <c r="CG55" s="1309"/>
      <c r="CH55" s="1309"/>
      <c r="CI55" s="1309"/>
      <c r="CJ55" s="1309"/>
      <c r="CK55" s="1309"/>
      <c r="CL55" s="1309"/>
      <c r="CM55" s="1309"/>
      <c r="CN55" s="1309">
        <v>10.4</v>
      </c>
      <c r="CO55" s="1309"/>
      <c r="CP55" s="1309"/>
      <c r="CQ55" s="1309"/>
      <c r="CR55" s="1309"/>
      <c r="CS55" s="1309"/>
      <c r="CT55" s="1309"/>
      <c r="CU55" s="1309"/>
      <c r="CV55" s="1309">
        <v>10.9</v>
      </c>
      <c r="CW55" s="1309"/>
      <c r="CX55" s="1309"/>
      <c r="CY55" s="1309"/>
      <c r="CZ55" s="1309"/>
      <c r="DA55" s="1309"/>
      <c r="DB55" s="1309"/>
      <c r="DC55" s="1309"/>
    </row>
    <row r="56" spans="1:109" x14ac:dyDescent="0.15">
      <c r="A56" s="405"/>
      <c r="B56" s="397"/>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5" customFormat="1" x14ac:dyDescent="0.15">
      <c r="B57" s="409"/>
      <c r="G57" s="1315"/>
      <c r="H57" s="1315"/>
      <c r="I57" s="1310"/>
      <c r="J57" s="1310"/>
      <c r="K57" s="1316"/>
      <c r="L57" s="1316"/>
      <c r="M57" s="1316"/>
      <c r="N57" s="1316"/>
      <c r="AM57" s="390"/>
      <c r="AN57" s="1314"/>
      <c r="AO57" s="1314"/>
      <c r="AP57" s="1314"/>
      <c r="AQ57" s="1314"/>
      <c r="AR57" s="1314"/>
      <c r="AS57" s="1314"/>
      <c r="AT57" s="1314"/>
      <c r="AU57" s="1314"/>
      <c r="AV57" s="1314"/>
      <c r="AW57" s="1314"/>
      <c r="AX57" s="1314"/>
      <c r="AY57" s="1314"/>
      <c r="AZ57" s="1314"/>
      <c r="BA57" s="1314"/>
      <c r="BB57" s="1312" t="s">
        <v>598</v>
      </c>
      <c r="BC57" s="1312"/>
      <c r="BD57" s="1312"/>
      <c r="BE57" s="1312"/>
      <c r="BF57" s="1312"/>
      <c r="BG57" s="1312"/>
      <c r="BH57" s="1312"/>
      <c r="BI57" s="1312"/>
      <c r="BJ57" s="1312"/>
      <c r="BK57" s="1312"/>
      <c r="BL57" s="1312"/>
      <c r="BM57" s="1312"/>
      <c r="BN57" s="1312"/>
      <c r="BO57" s="1312"/>
      <c r="BP57" s="1309">
        <v>57.7</v>
      </c>
      <c r="BQ57" s="1309"/>
      <c r="BR57" s="1309"/>
      <c r="BS57" s="1309"/>
      <c r="BT57" s="1309"/>
      <c r="BU57" s="1309"/>
      <c r="BV57" s="1309"/>
      <c r="BW57" s="1309"/>
      <c r="BX57" s="1309">
        <v>58</v>
      </c>
      <c r="BY57" s="1309"/>
      <c r="BZ57" s="1309"/>
      <c r="CA57" s="1309"/>
      <c r="CB57" s="1309"/>
      <c r="CC57" s="1309"/>
      <c r="CD57" s="1309"/>
      <c r="CE57" s="1309"/>
      <c r="CF57" s="1309">
        <v>59.7</v>
      </c>
      <c r="CG57" s="1309"/>
      <c r="CH57" s="1309"/>
      <c r="CI57" s="1309"/>
      <c r="CJ57" s="1309"/>
      <c r="CK57" s="1309"/>
      <c r="CL57" s="1309"/>
      <c r="CM57" s="1309"/>
      <c r="CN57" s="1309">
        <v>60.8</v>
      </c>
      <c r="CO57" s="1309"/>
      <c r="CP57" s="1309"/>
      <c r="CQ57" s="1309"/>
      <c r="CR57" s="1309"/>
      <c r="CS57" s="1309"/>
      <c r="CT57" s="1309"/>
      <c r="CU57" s="1309"/>
      <c r="CV57" s="1309">
        <v>62</v>
      </c>
      <c r="CW57" s="1309"/>
      <c r="CX57" s="1309"/>
      <c r="CY57" s="1309"/>
      <c r="CZ57" s="1309"/>
      <c r="DA57" s="1309"/>
      <c r="DB57" s="1309"/>
      <c r="DC57" s="1309"/>
      <c r="DD57" s="410"/>
      <c r="DE57" s="409"/>
    </row>
    <row r="58" spans="1:109" s="405" customFormat="1" x14ac:dyDescent="0.15">
      <c r="A58" s="390"/>
      <c r="B58" s="409"/>
      <c r="G58" s="1315"/>
      <c r="H58" s="1315"/>
      <c r="I58" s="1310"/>
      <c r="J58" s="1310"/>
      <c r="K58" s="1316"/>
      <c r="L58" s="1316"/>
      <c r="M58" s="1316"/>
      <c r="N58" s="1316"/>
      <c r="AM58" s="390"/>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1" t="s">
        <v>601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15"/>
      <c r="H72" s="1315"/>
      <c r="I72" s="1315"/>
      <c r="J72" s="1315"/>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x14ac:dyDescent="0.15">
      <c r="B73" s="397"/>
      <c r="G73" s="1317"/>
      <c r="H73" s="1317"/>
      <c r="I73" s="1317"/>
      <c r="J73" s="1317"/>
      <c r="K73" s="1313"/>
      <c r="L73" s="1313"/>
      <c r="M73" s="1313"/>
      <c r="N73" s="1313"/>
      <c r="AM73" s="406"/>
      <c r="AN73" s="1312" t="s">
        <v>596</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09">
        <v>4.7</v>
      </c>
      <c r="BQ73" s="1309"/>
      <c r="BR73" s="1309"/>
      <c r="BS73" s="1309"/>
      <c r="BT73" s="1309"/>
      <c r="BU73" s="1309"/>
      <c r="BV73" s="1309"/>
      <c r="BW73" s="1309"/>
      <c r="BX73" s="1309">
        <v>36.1</v>
      </c>
      <c r="BY73" s="1309"/>
      <c r="BZ73" s="1309"/>
      <c r="CA73" s="1309"/>
      <c r="CB73" s="1309"/>
      <c r="CC73" s="1309"/>
      <c r="CD73" s="1309"/>
      <c r="CE73" s="1309"/>
      <c r="CF73" s="1309">
        <v>33.6</v>
      </c>
      <c r="CG73" s="1309"/>
      <c r="CH73" s="1309"/>
      <c r="CI73" s="1309"/>
      <c r="CJ73" s="1309"/>
      <c r="CK73" s="1309"/>
      <c r="CL73" s="1309"/>
      <c r="CM73" s="1309"/>
      <c r="CN73" s="1309">
        <v>51.9</v>
      </c>
      <c r="CO73" s="1309"/>
      <c r="CP73" s="1309"/>
      <c r="CQ73" s="1309"/>
      <c r="CR73" s="1309"/>
      <c r="CS73" s="1309"/>
      <c r="CT73" s="1309"/>
      <c r="CU73" s="1309"/>
      <c r="CV73" s="1309">
        <v>29.6</v>
      </c>
      <c r="CW73" s="1309"/>
      <c r="CX73" s="1309"/>
      <c r="CY73" s="1309"/>
      <c r="CZ73" s="1309"/>
      <c r="DA73" s="1309"/>
      <c r="DB73" s="1309"/>
      <c r="DC73" s="1309"/>
    </row>
    <row r="74" spans="2:107" x14ac:dyDescent="0.15">
      <c r="B74" s="397"/>
      <c r="G74" s="1317"/>
      <c r="H74" s="1317"/>
      <c r="I74" s="1317"/>
      <c r="J74" s="1317"/>
      <c r="K74" s="1313"/>
      <c r="L74" s="1313"/>
      <c r="M74" s="1313"/>
      <c r="N74" s="1313"/>
      <c r="AM74" s="406"/>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7"/>
      <c r="G75" s="1317"/>
      <c r="H75" s="1317"/>
      <c r="I75" s="1315"/>
      <c r="J75" s="1315"/>
      <c r="K75" s="1316"/>
      <c r="L75" s="1316"/>
      <c r="M75" s="1316"/>
      <c r="N75" s="1316"/>
      <c r="AM75" s="406"/>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10</v>
      </c>
      <c r="BQ75" s="1309"/>
      <c r="BR75" s="1309"/>
      <c r="BS75" s="1309"/>
      <c r="BT75" s="1309"/>
      <c r="BU75" s="1309"/>
      <c r="BV75" s="1309"/>
      <c r="BW75" s="1309"/>
      <c r="BX75" s="1309">
        <v>11.7</v>
      </c>
      <c r="BY75" s="1309"/>
      <c r="BZ75" s="1309"/>
      <c r="CA75" s="1309"/>
      <c r="CB75" s="1309"/>
      <c r="CC75" s="1309"/>
      <c r="CD75" s="1309"/>
      <c r="CE75" s="1309"/>
      <c r="CF75" s="1309">
        <v>13.1</v>
      </c>
      <c r="CG75" s="1309"/>
      <c r="CH75" s="1309"/>
      <c r="CI75" s="1309"/>
      <c r="CJ75" s="1309"/>
      <c r="CK75" s="1309"/>
      <c r="CL75" s="1309"/>
      <c r="CM75" s="1309"/>
      <c r="CN75" s="1309">
        <v>13.9</v>
      </c>
      <c r="CO75" s="1309"/>
      <c r="CP75" s="1309"/>
      <c r="CQ75" s="1309"/>
      <c r="CR75" s="1309"/>
      <c r="CS75" s="1309"/>
      <c r="CT75" s="1309"/>
      <c r="CU75" s="1309"/>
      <c r="CV75" s="1309">
        <v>13.9</v>
      </c>
      <c r="CW75" s="1309"/>
      <c r="CX75" s="1309"/>
      <c r="CY75" s="1309"/>
      <c r="CZ75" s="1309"/>
      <c r="DA75" s="1309"/>
      <c r="DB75" s="1309"/>
      <c r="DC75" s="1309"/>
    </row>
    <row r="76" spans="2:107" x14ac:dyDescent="0.15">
      <c r="B76" s="397"/>
      <c r="G76" s="1317"/>
      <c r="H76" s="1317"/>
      <c r="I76" s="1315"/>
      <c r="J76" s="1315"/>
      <c r="K76" s="1316"/>
      <c r="L76" s="1316"/>
      <c r="M76" s="1316"/>
      <c r="N76" s="1316"/>
      <c r="AM76" s="406"/>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7"/>
      <c r="G77" s="1315"/>
      <c r="H77" s="1315"/>
      <c r="I77" s="1315"/>
      <c r="J77" s="1315"/>
      <c r="K77" s="1313"/>
      <c r="L77" s="1313"/>
      <c r="M77" s="1313"/>
      <c r="N77" s="1313"/>
      <c r="AN77" s="1314" t="s">
        <v>599</v>
      </c>
      <c r="AO77" s="1314"/>
      <c r="AP77" s="1314"/>
      <c r="AQ77" s="1314"/>
      <c r="AR77" s="1314"/>
      <c r="AS77" s="1314"/>
      <c r="AT77" s="1314"/>
      <c r="AU77" s="1314"/>
      <c r="AV77" s="1314"/>
      <c r="AW77" s="1314"/>
      <c r="AX77" s="1314"/>
      <c r="AY77" s="1314"/>
      <c r="AZ77" s="1314"/>
      <c r="BA77" s="1314"/>
      <c r="BB77" s="1312" t="s">
        <v>597</v>
      </c>
      <c r="BC77" s="1312"/>
      <c r="BD77" s="1312"/>
      <c r="BE77" s="1312"/>
      <c r="BF77" s="1312"/>
      <c r="BG77" s="1312"/>
      <c r="BH77" s="1312"/>
      <c r="BI77" s="1312"/>
      <c r="BJ77" s="1312"/>
      <c r="BK77" s="1312"/>
      <c r="BL77" s="1312"/>
      <c r="BM77" s="1312"/>
      <c r="BN77" s="1312"/>
      <c r="BO77" s="1312"/>
      <c r="BP77" s="1309">
        <v>15.5</v>
      </c>
      <c r="BQ77" s="1309"/>
      <c r="BR77" s="1309"/>
      <c r="BS77" s="1309"/>
      <c r="BT77" s="1309"/>
      <c r="BU77" s="1309"/>
      <c r="BV77" s="1309"/>
      <c r="BW77" s="1309"/>
      <c r="BX77" s="1309">
        <v>14</v>
      </c>
      <c r="BY77" s="1309"/>
      <c r="BZ77" s="1309"/>
      <c r="CA77" s="1309"/>
      <c r="CB77" s="1309"/>
      <c r="CC77" s="1309"/>
      <c r="CD77" s="1309"/>
      <c r="CE77" s="1309"/>
      <c r="CF77" s="1309">
        <v>11.4</v>
      </c>
      <c r="CG77" s="1309"/>
      <c r="CH77" s="1309"/>
      <c r="CI77" s="1309"/>
      <c r="CJ77" s="1309"/>
      <c r="CK77" s="1309"/>
      <c r="CL77" s="1309"/>
      <c r="CM77" s="1309"/>
      <c r="CN77" s="1309">
        <v>10.4</v>
      </c>
      <c r="CO77" s="1309"/>
      <c r="CP77" s="1309"/>
      <c r="CQ77" s="1309"/>
      <c r="CR77" s="1309"/>
      <c r="CS77" s="1309"/>
      <c r="CT77" s="1309"/>
      <c r="CU77" s="1309"/>
      <c r="CV77" s="1309">
        <v>10.9</v>
      </c>
      <c r="CW77" s="1309"/>
      <c r="CX77" s="1309"/>
      <c r="CY77" s="1309"/>
      <c r="CZ77" s="1309"/>
      <c r="DA77" s="1309"/>
      <c r="DB77" s="1309"/>
      <c r="DC77" s="1309"/>
    </row>
    <row r="78" spans="2:107" x14ac:dyDescent="0.15">
      <c r="B78" s="397"/>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7"/>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602</v>
      </c>
      <c r="BC79" s="1312"/>
      <c r="BD79" s="1312"/>
      <c r="BE79" s="1312"/>
      <c r="BF79" s="1312"/>
      <c r="BG79" s="1312"/>
      <c r="BH79" s="1312"/>
      <c r="BI79" s="1312"/>
      <c r="BJ79" s="1312"/>
      <c r="BK79" s="1312"/>
      <c r="BL79" s="1312"/>
      <c r="BM79" s="1312"/>
      <c r="BN79" s="1312"/>
      <c r="BO79" s="1312"/>
      <c r="BP79" s="1309">
        <v>6.6</v>
      </c>
      <c r="BQ79" s="1309"/>
      <c r="BR79" s="1309"/>
      <c r="BS79" s="1309"/>
      <c r="BT79" s="1309"/>
      <c r="BU79" s="1309"/>
      <c r="BV79" s="1309"/>
      <c r="BW79" s="1309"/>
      <c r="BX79" s="1309">
        <v>6.5</v>
      </c>
      <c r="BY79" s="1309"/>
      <c r="BZ79" s="1309"/>
      <c r="CA79" s="1309"/>
      <c r="CB79" s="1309"/>
      <c r="CC79" s="1309"/>
      <c r="CD79" s="1309"/>
      <c r="CE79" s="1309"/>
      <c r="CF79" s="1309">
        <v>6.7</v>
      </c>
      <c r="CG79" s="1309"/>
      <c r="CH79" s="1309"/>
      <c r="CI79" s="1309"/>
      <c r="CJ79" s="1309"/>
      <c r="CK79" s="1309"/>
      <c r="CL79" s="1309"/>
      <c r="CM79" s="1309"/>
      <c r="CN79" s="1309">
        <v>6.6</v>
      </c>
      <c r="CO79" s="1309"/>
      <c r="CP79" s="1309"/>
      <c r="CQ79" s="1309"/>
      <c r="CR79" s="1309"/>
      <c r="CS79" s="1309"/>
      <c r="CT79" s="1309"/>
      <c r="CU79" s="1309"/>
      <c r="CV79" s="1309">
        <v>5.9</v>
      </c>
      <c r="CW79" s="1309"/>
      <c r="CX79" s="1309"/>
      <c r="CY79" s="1309"/>
      <c r="CZ79" s="1309"/>
      <c r="DA79" s="1309"/>
      <c r="DB79" s="1309"/>
      <c r="DC79" s="1309"/>
    </row>
    <row r="80" spans="2:107" x14ac:dyDescent="0.15">
      <c r="B80" s="397"/>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U/Xv2yARkdwGMK5MpcABwese97NZM/hhH+SZQbA7dsGSwAZ9VnbTM7z6nm/oikQXr4K0L4y3nZtbf4nvVIo4A==" saltValue="KVFjWkQJBn8gu7va9dHo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sP3OkQZHhgymUwxdxsVDBwwRy1ykox/rRmOgqpE2VTNp6Hbgy7TNvu70bl5qZxjC2JC6S2Tzo9439S+o1Njfug==" saltValue="Ycm4SOD6b8tuWR4f9m1W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88bcLfXTs61e29xaEddGe5E9ELf6zxoKhufq3RWd5uiPPMzW/nAz1AL58mbq0FOI4v3RIh3eJXMctzjNahdzXQ==" saltValue="+1bHSut0dJBr0SiA0iL+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87867</v>
      </c>
      <c r="E3" s="162"/>
      <c r="F3" s="163">
        <v>57122</v>
      </c>
      <c r="G3" s="164"/>
      <c r="H3" s="165"/>
    </row>
    <row r="4" spans="1:8" x14ac:dyDescent="0.15">
      <c r="A4" s="166"/>
      <c r="B4" s="167"/>
      <c r="C4" s="168"/>
      <c r="D4" s="169">
        <v>57251</v>
      </c>
      <c r="E4" s="170"/>
      <c r="F4" s="171">
        <v>36191</v>
      </c>
      <c r="G4" s="172"/>
      <c r="H4" s="173"/>
    </row>
    <row r="5" spans="1:8" x14ac:dyDescent="0.15">
      <c r="A5" s="154" t="s">
        <v>538</v>
      </c>
      <c r="B5" s="159"/>
      <c r="C5" s="160"/>
      <c r="D5" s="161">
        <v>108768</v>
      </c>
      <c r="E5" s="162"/>
      <c r="F5" s="163">
        <v>53655</v>
      </c>
      <c r="G5" s="164"/>
      <c r="H5" s="165"/>
    </row>
    <row r="6" spans="1:8" x14ac:dyDescent="0.15">
      <c r="A6" s="166"/>
      <c r="B6" s="167"/>
      <c r="C6" s="168"/>
      <c r="D6" s="169">
        <v>74216</v>
      </c>
      <c r="E6" s="170"/>
      <c r="F6" s="171">
        <v>32719</v>
      </c>
      <c r="G6" s="172"/>
      <c r="H6" s="173"/>
    </row>
    <row r="7" spans="1:8" x14ac:dyDescent="0.15">
      <c r="A7" s="154" t="s">
        <v>539</v>
      </c>
      <c r="B7" s="159"/>
      <c r="C7" s="160"/>
      <c r="D7" s="161">
        <v>69514</v>
      </c>
      <c r="E7" s="162"/>
      <c r="F7" s="163">
        <v>53869</v>
      </c>
      <c r="G7" s="164"/>
      <c r="H7" s="165"/>
    </row>
    <row r="8" spans="1:8" x14ac:dyDescent="0.15">
      <c r="A8" s="166"/>
      <c r="B8" s="167"/>
      <c r="C8" s="168"/>
      <c r="D8" s="169">
        <v>33936</v>
      </c>
      <c r="E8" s="170"/>
      <c r="F8" s="171">
        <v>35046</v>
      </c>
      <c r="G8" s="172"/>
      <c r="H8" s="173"/>
    </row>
    <row r="9" spans="1:8" x14ac:dyDescent="0.15">
      <c r="A9" s="154" t="s">
        <v>540</v>
      </c>
      <c r="B9" s="159"/>
      <c r="C9" s="160"/>
      <c r="D9" s="161">
        <v>137910</v>
      </c>
      <c r="E9" s="162"/>
      <c r="F9" s="163">
        <v>59119</v>
      </c>
      <c r="G9" s="164"/>
      <c r="H9" s="165"/>
    </row>
    <row r="10" spans="1:8" x14ac:dyDescent="0.15">
      <c r="A10" s="166"/>
      <c r="B10" s="167"/>
      <c r="C10" s="168"/>
      <c r="D10" s="169">
        <v>78484</v>
      </c>
      <c r="E10" s="170"/>
      <c r="F10" s="171">
        <v>29900</v>
      </c>
      <c r="G10" s="172"/>
      <c r="H10" s="173"/>
    </row>
    <row r="11" spans="1:8" x14ac:dyDescent="0.15">
      <c r="A11" s="154" t="s">
        <v>541</v>
      </c>
      <c r="B11" s="159"/>
      <c r="C11" s="160"/>
      <c r="D11" s="161">
        <v>90451</v>
      </c>
      <c r="E11" s="162"/>
      <c r="F11" s="163">
        <v>53895</v>
      </c>
      <c r="G11" s="164"/>
      <c r="H11" s="165"/>
    </row>
    <row r="12" spans="1:8" x14ac:dyDescent="0.15">
      <c r="A12" s="166"/>
      <c r="B12" s="167"/>
      <c r="C12" s="174"/>
      <c r="D12" s="169">
        <v>32003</v>
      </c>
      <c r="E12" s="170"/>
      <c r="F12" s="171">
        <v>31224</v>
      </c>
      <c r="G12" s="172"/>
      <c r="H12" s="173"/>
    </row>
    <row r="13" spans="1:8" x14ac:dyDescent="0.15">
      <c r="A13" s="154"/>
      <c r="B13" s="159"/>
      <c r="C13" s="175"/>
      <c r="D13" s="176">
        <v>98902</v>
      </c>
      <c r="E13" s="177"/>
      <c r="F13" s="178">
        <v>55532</v>
      </c>
      <c r="G13" s="179"/>
      <c r="H13" s="165"/>
    </row>
    <row r="14" spans="1:8" x14ac:dyDescent="0.15">
      <c r="A14" s="166"/>
      <c r="B14" s="167"/>
      <c r="C14" s="168"/>
      <c r="D14" s="169">
        <v>55178</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5.73</v>
      </c>
      <c r="C19" s="180">
        <f>ROUND(VALUE(SUBSTITUTE(実質収支比率等に係る経年分析!G$48,"▲","-")),2)</f>
        <v>5.71</v>
      </c>
      <c r="D19" s="180">
        <f>ROUND(VALUE(SUBSTITUTE(実質収支比率等に係る経年分析!H$48,"▲","-")),2)</f>
        <v>5.61</v>
      </c>
      <c r="E19" s="180">
        <f>ROUND(VALUE(SUBSTITUTE(実質収支比率等に係る経年分析!I$48,"▲","-")),2)</f>
        <v>5.8</v>
      </c>
      <c r="F19" s="180">
        <f>ROUND(VALUE(SUBSTITUTE(実質収支比率等に係る経年分析!J$48,"▲","-")),2)</f>
        <v>7.02</v>
      </c>
    </row>
    <row r="20" spans="1:11" x14ac:dyDescent="0.15">
      <c r="A20" s="180" t="s">
        <v>54</v>
      </c>
      <c r="B20" s="180">
        <f>ROUND(VALUE(SUBSTITUTE(実質収支比率等に係る経年分析!F$47,"▲","-")),2)</f>
        <v>23.63</v>
      </c>
      <c r="C20" s="180">
        <f>ROUND(VALUE(SUBSTITUTE(実質収支比率等に係る経年分析!G$47,"▲","-")),2)</f>
        <v>23.46</v>
      </c>
      <c r="D20" s="180">
        <f>ROUND(VALUE(SUBSTITUTE(実質収支比率等に係る経年分析!H$47,"▲","-")),2)</f>
        <v>23.45</v>
      </c>
      <c r="E20" s="180">
        <f>ROUND(VALUE(SUBSTITUTE(実質収支比率等に係る経年分析!I$47,"▲","-")),2)</f>
        <v>24.15</v>
      </c>
      <c r="F20" s="180">
        <f>ROUND(VALUE(SUBSTITUTE(実質収支比率等に係る経年分析!J$47,"▲","-")),2)</f>
        <v>22.85</v>
      </c>
    </row>
    <row r="21" spans="1:11" x14ac:dyDescent="0.15">
      <c r="A21" s="180" t="s">
        <v>55</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0.04</v>
      </c>
      <c r="D21" s="180">
        <f>IF(ISNUMBER(VALUE(SUBSTITUTE(実質収支比率等に係る経年分析!H$49,"▲","-"))),ROUND(VALUE(SUBSTITUTE(実質収支比率等に係る経年分析!H$49,"▲","-")),2),NA())</f>
        <v>-0.08</v>
      </c>
      <c r="E21" s="180">
        <f>IF(ISNUMBER(VALUE(SUBSTITUTE(実質収支比率等に係る経年分析!I$49,"▲","-"))),ROUND(VALUE(SUBSTITUTE(実質収支比率等に係る経年分析!I$49,"▲","-")),2),NA())</f>
        <v>0.04</v>
      </c>
      <c r="F21" s="180">
        <f>IF(ISNUMBER(VALUE(SUBSTITUTE(実質収支比率等に係る経年分析!J$49,"▲","-"))),ROUND(VALUE(SUBSTITUTE(実質収支比率等に係る経年分析!J$49,"▲","-")),2),NA())</f>
        <v>1.54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入善町後期高齢者医療特別会計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入善町育英奨学資金特別会計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0.13</v>
      </c>
    </row>
    <row r="35" spans="1:16" x14ac:dyDescent="0.15">
      <c r="A35" s="181" t="str">
        <f>IF(連結実質赤字比率に係る赤字・黒字の構成分析!C$35="",NA(),連結実質赤字比率に係る赤字・黒字の構成分析!C$35)</f>
        <v>入善町国民健康保険特別会計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1163</v>
      </c>
      <c r="E42" s="182"/>
      <c r="F42" s="182"/>
      <c r="G42" s="182">
        <f>'実質公債費比率（分子）の構造'!L$52</f>
        <v>1216</v>
      </c>
      <c r="H42" s="182"/>
      <c r="I42" s="182"/>
      <c r="J42" s="182">
        <f>'実質公債費比率（分子）の構造'!M$52</f>
        <v>1225</v>
      </c>
      <c r="K42" s="182"/>
      <c r="L42" s="182"/>
      <c r="M42" s="182">
        <f>'実質公債費比率（分子）の構造'!N$52</f>
        <v>1147</v>
      </c>
      <c r="N42" s="182"/>
      <c r="O42" s="182"/>
      <c r="P42" s="182">
        <f>'実質公債費比率（分子）の構造'!O$52</f>
        <v>1138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56</v>
      </c>
      <c r="C44" s="182"/>
      <c r="D44" s="182"/>
      <c r="E44" s="182">
        <f>'実質公債費比率（分子）の構造'!L$50</f>
        <v>41</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65</v>
      </c>
      <c r="B45" s="182">
        <f>'実質公債費比率（分子）の構造'!K$49</f>
        <v>64</v>
      </c>
      <c r="C45" s="182"/>
      <c r="D45" s="182"/>
      <c r="E45" s="182">
        <f>'実質公債費比率（分子）の構造'!L$49</f>
        <v>91</v>
      </c>
      <c r="F45" s="182"/>
      <c r="G45" s="182"/>
      <c r="H45" s="182">
        <f>'実質公債費比率（分子）の構造'!M$49</f>
        <v>109</v>
      </c>
      <c r="I45" s="182"/>
      <c r="J45" s="182"/>
      <c r="K45" s="182">
        <f>'実質公債費比率（分子）の構造'!N$49</f>
        <v>104</v>
      </c>
      <c r="L45" s="182"/>
      <c r="M45" s="182"/>
      <c r="N45" s="182">
        <f>'実質公債費比率（分子）の構造'!O$49</f>
        <v>97</v>
      </c>
      <c r="O45" s="182"/>
      <c r="P45" s="182"/>
    </row>
    <row r="46" spans="1:16" x14ac:dyDescent="0.15">
      <c r="A46" s="182" t="s">
        <v>66</v>
      </c>
      <c r="B46" s="182">
        <f>'実質公債費比率（分子）の構造'!K$48</f>
        <v>437</v>
      </c>
      <c r="C46" s="182"/>
      <c r="D46" s="182"/>
      <c r="E46" s="182">
        <f>'実質公債費比率（分子）の構造'!L$48</f>
        <v>506</v>
      </c>
      <c r="F46" s="182"/>
      <c r="G46" s="182"/>
      <c r="H46" s="182">
        <f>'実質公債費比率（分子）の構造'!M$48</f>
        <v>471</v>
      </c>
      <c r="I46" s="182"/>
      <c r="J46" s="182"/>
      <c r="K46" s="182">
        <f>'実質公債費比率（分子）の構造'!N$48</f>
        <v>450</v>
      </c>
      <c r="L46" s="182"/>
      <c r="M46" s="182"/>
      <c r="N46" s="182">
        <f>'実質公債費比率（分子）の構造'!O$48</f>
        <v>447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1311</v>
      </c>
      <c r="C49" s="182"/>
      <c r="D49" s="182"/>
      <c r="E49" s="182">
        <f>'実質公債費比率（分子）の構造'!L$45</f>
        <v>1359</v>
      </c>
      <c r="F49" s="182"/>
      <c r="G49" s="182"/>
      <c r="H49" s="182">
        <f>'実質公債費比率（分子）の構造'!M$45</f>
        <v>1410</v>
      </c>
      <c r="I49" s="182"/>
      <c r="J49" s="182"/>
      <c r="K49" s="182">
        <f>'実質公債費比率（分子）の構造'!N$45</f>
        <v>1382</v>
      </c>
      <c r="L49" s="182"/>
      <c r="M49" s="182"/>
      <c r="N49" s="182">
        <f>'実質公債費比率（分子）の構造'!O$45</f>
        <v>1387</v>
      </c>
      <c r="O49" s="182"/>
      <c r="P49" s="182"/>
    </row>
    <row r="50" spans="1:16" x14ac:dyDescent="0.15">
      <c r="A50" s="182" t="s">
        <v>70</v>
      </c>
      <c r="B50" s="182" t="e">
        <f>NA()</f>
        <v>#N/A</v>
      </c>
      <c r="C50" s="182">
        <f>IF(ISNUMBER('実質公債費比率（分子）の構造'!K$53),'実質公債費比率（分子）の構造'!K$53,NA())</f>
        <v>705</v>
      </c>
      <c r="D50" s="182" t="e">
        <f>NA()</f>
        <v>#N/A</v>
      </c>
      <c r="E50" s="182" t="e">
        <f>NA()</f>
        <v>#N/A</v>
      </c>
      <c r="F50" s="182">
        <f>IF(ISNUMBER('実質公債費比率（分子）の構造'!L$53),'実質公債費比率（分子）の構造'!L$53,NA())</f>
        <v>781</v>
      </c>
      <c r="G50" s="182" t="e">
        <f>NA()</f>
        <v>#N/A</v>
      </c>
      <c r="H50" s="182" t="e">
        <f>NA()</f>
        <v>#N/A</v>
      </c>
      <c r="I50" s="182">
        <f>IF(ISNUMBER('実質公債費比率（分子）の構造'!M$53),'実質公債費比率（分子）の構造'!M$53,NA())</f>
        <v>796</v>
      </c>
      <c r="J50" s="182" t="e">
        <f>NA()</f>
        <v>#N/A</v>
      </c>
      <c r="K50" s="182" t="e">
        <f>NA()</f>
        <v>#N/A</v>
      </c>
      <c r="L50" s="182">
        <f>IF(ISNUMBER('実質公債費比率（分子）の構造'!N$53),'実質公債費比率（分子）の構造'!N$53,NA())</f>
        <v>820</v>
      </c>
      <c r="M50" s="182" t="e">
        <f>NA()</f>
        <v>#N/A</v>
      </c>
      <c r="N50" s="182" t="e">
        <f>NA()</f>
        <v>#N/A</v>
      </c>
      <c r="O50" s="182">
        <f>IF(ISNUMBER('実質公債費比率（分子）の構造'!O$53),'実質公債費比率（分子）の構造'!O$53,NA())</f>
        <v>824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15305</v>
      </c>
      <c r="E56" s="181"/>
      <c r="F56" s="181"/>
      <c r="G56" s="181">
        <f>'将来負担比率（分子）の構造'!J$52</f>
        <v>14994</v>
      </c>
      <c r="H56" s="181"/>
      <c r="I56" s="181"/>
      <c r="J56" s="181">
        <f>'将来負担比率（分子）の構造'!K$52</f>
        <v>15017</v>
      </c>
      <c r="K56" s="181"/>
      <c r="L56" s="181"/>
      <c r="M56" s="181">
        <f>'将来負担比率（分子）の構造'!L$52</f>
        <v>14866</v>
      </c>
      <c r="N56" s="181"/>
      <c r="O56" s="181"/>
      <c r="P56" s="181">
        <f>'将来負担比率（分子）の構造'!M$52</f>
        <v>14955</v>
      </c>
    </row>
    <row r="57" spans="1:16" x14ac:dyDescent="0.15">
      <c r="A57" s="181" t="s">
        <v>41</v>
      </c>
      <c r="B57" s="181"/>
      <c r="C57" s="181"/>
      <c r="D57" s="181">
        <f>'将来負担比率（分子）の構造'!I$51</f>
        <v>822</v>
      </c>
      <c r="E57" s="181"/>
      <c r="F57" s="181"/>
      <c r="G57" s="181">
        <f>'将来負担比率（分子）の構造'!J$51</f>
        <v>778</v>
      </c>
      <c r="H57" s="181"/>
      <c r="I57" s="181"/>
      <c r="J57" s="181">
        <f>'将来負担比率（分子）の構造'!K$51</f>
        <v>712</v>
      </c>
      <c r="K57" s="181"/>
      <c r="L57" s="181"/>
      <c r="M57" s="181">
        <f>'将来負担比率（分子）の構造'!L$51</f>
        <v>600</v>
      </c>
      <c r="N57" s="181"/>
      <c r="O57" s="181"/>
      <c r="P57" s="181">
        <f>'将来負担比率（分子）の構造'!M$51</f>
        <v>519</v>
      </c>
    </row>
    <row r="58" spans="1:16" x14ac:dyDescent="0.15">
      <c r="A58" s="181" t="s">
        <v>40</v>
      </c>
      <c r="B58" s="181"/>
      <c r="C58" s="181"/>
      <c r="D58" s="181">
        <f>'将来負担比率（分子）の構造'!I$50</f>
        <v>7011</v>
      </c>
      <c r="E58" s="181"/>
      <c r="F58" s="181"/>
      <c r="G58" s="181">
        <f>'将来負担比率（分子）の構造'!J$50</f>
        <v>6974</v>
      </c>
      <c r="H58" s="181"/>
      <c r="I58" s="181"/>
      <c r="J58" s="181">
        <f>'将来負担比率（分子）の構造'!K$50</f>
        <v>6892</v>
      </c>
      <c r="K58" s="181"/>
      <c r="L58" s="181"/>
      <c r="M58" s="181">
        <f>'将来負担比率（分子）の構造'!L$50</f>
        <v>6344</v>
      </c>
      <c r="N58" s="181"/>
      <c r="O58" s="181"/>
      <c r="P58" s="181">
        <f>'将来負担比率（分子）の構造'!M$50</f>
        <v>6373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1547</v>
      </c>
      <c r="C62" s="181"/>
      <c r="D62" s="181"/>
      <c r="E62" s="181">
        <f>'将来負担比率（分子）の構造'!J$45</f>
        <v>1357</v>
      </c>
      <c r="F62" s="181"/>
      <c r="G62" s="181"/>
      <c r="H62" s="181">
        <f>'将来負担比率（分子）の構造'!K$45</f>
        <v>1268</v>
      </c>
      <c r="I62" s="181"/>
      <c r="J62" s="181"/>
      <c r="K62" s="181">
        <f>'将来負担比率（分子）の構造'!L$45</f>
        <v>1175</v>
      </c>
      <c r="L62" s="181"/>
      <c r="M62" s="181"/>
      <c r="N62" s="181">
        <f>'将来負担比率（分子）の構造'!M$45</f>
        <v>1139</v>
      </c>
      <c r="O62" s="181"/>
      <c r="P62" s="181"/>
    </row>
    <row r="63" spans="1:16" x14ac:dyDescent="0.15">
      <c r="A63" s="181" t="s">
        <v>33</v>
      </c>
      <c r="B63" s="181">
        <f>'将来負担比率（分子）の構造'!I$44</f>
        <v>792</v>
      </c>
      <c r="C63" s="181"/>
      <c r="D63" s="181"/>
      <c r="E63" s="181">
        <f>'将来負担比率（分子）の構造'!J$44</f>
        <v>821</v>
      </c>
      <c r="F63" s="181"/>
      <c r="G63" s="181"/>
      <c r="H63" s="181">
        <f>'将来負担比率（分子）の構造'!K$44</f>
        <v>770</v>
      </c>
      <c r="I63" s="181"/>
      <c r="J63" s="181"/>
      <c r="K63" s="181">
        <f>'将来負担比率（分子）の構造'!L$44</f>
        <v>668</v>
      </c>
      <c r="L63" s="181"/>
      <c r="M63" s="181"/>
      <c r="N63" s="181">
        <f>'将来負担比率（分子）の構造'!M$44</f>
        <v>573</v>
      </c>
      <c r="O63" s="181"/>
      <c r="P63" s="181"/>
    </row>
    <row r="64" spans="1:16" x14ac:dyDescent="0.15">
      <c r="A64" s="181" t="s">
        <v>32</v>
      </c>
      <c r="B64" s="181">
        <f>'将来負担比率（分子）の構造'!I$43</f>
        <v>8134</v>
      </c>
      <c r="C64" s="181"/>
      <c r="D64" s="181"/>
      <c r="E64" s="181">
        <f>'将来負担比率（分子）の構造'!J$43</f>
        <v>9339</v>
      </c>
      <c r="F64" s="181"/>
      <c r="G64" s="181"/>
      <c r="H64" s="181">
        <f>'将来負担比率（分子）の構造'!K$43</f>
        <v>9453</v>
      </c>
      <c r="I64" s="181"/>
      <c r="J64" s="181"/>
      <c r="K64" s="181">
        <f>'将来負担比率（分子）の構造'!L$43</f>
        <v>9154</v>
      </c>
      <c r="L64" s="181"/>
      <c r="M64" s="181"/>
      <c r="N64" s="181">
        <f>'将来負担比率（分子）の構造'!M$43</f>
        <v>8422</v>
      </c>
      <c r="O64" s="181"/>
      <c r="P64" s="181"/>
    </row>
    <row r="65" spans="1:16" x14ac:dyDescent="0.15">
      <c r="A65" s="181" t="s">
        <v>31</v>
      </c>
      <c r="B65" s="181">
        <f>'将来負担比率（分子）の構造'!I$42</f>
        <v>161</v>
      </c>
      <c r="C65" s="181"/>
      <c r="D65" s="181"/>
      <c r="E65" s="181">
        <f>'将来負担比率（分子）の構造'!J$42</f>
        <v>132</v>
      </c>
      <c r="F65" s="181"/>
      <c r="G65" s="181"/>
      <c r="H65" s="181">
        <f>'将来負担比率（分子）の構造'!K$42</f>
        <v>144</v>
      </c>
      <c r="I65" s="181"/>
      <c r="J65" s="181"/>
      <c r="K65" s="181">
        <f>'将来負担比率（分子）の構造'!L$42</f>
        <v>113</v>
      </c>
      <c r="L65" s="181"/>
      <c r="M65" s="181"/>
      <c r="N65" s="181">
        <f>'将来負担比率（分子）の構造'!M$42</f>
        <v>82</v>
      </c>
      <c r="O65" s="181"/>
      <c r="P65" s="181"/>
    </row>
    <row r="66" spans="1:16" x14ac:dyDescent="0.15">
      <c r="A66" s="181" t="s">
        <v>30</v>
      </c>
      <c r="B66" s="181">
        <f>'将来負担比率（分子）の構造'!I$41</f>
        <v>12778</v>
      </c>
      <c r="C66" s="181"/>
      <c r="D66" s="181"/>
      <c r="E66" s="181">
        <f>'将来負担比率（分子）の構造'!J$41</f>
        <v>13183</v>
      </c>
      <c r="F66" s="181"/>
      <c r="G66" s="181"/>
      <c r="H66" s="181">
        <f>'将来負担比率（分子）の構造'!K$41</f>
        <v>12933</v>
      </c>
      <c r="I66" s="181"/>
      <c r="J66" s="181"/>
      <c r="K66" s="181">
        <f>'将来負担比率（分子）の構造'!L$41</f>
        <v>13645</v>
      </c>
      <c r="L66" s="181"/>
      <c r="M66" s="181"/>
      <c r="N66" s="181">
        <f>'将来負担比率（分子）の構造'!M$41</f>
        <v>13429</v>
      </c>
      <c r="O66" s="181"/>
      <c r="P66" s="181"/>
    </row>
    <row r="67" spans="1:16" x14ac:dyDescent="0.15">
      <c r="A67" s="181" t="s">
        <v>74</v>
      </c>
      <c r="B67" s="181" t="e">
        <f>NA()</f>
        <v>#N/A</v>
      </c>
      <c r="C67" s="181">
        <f>IF(ISNUMBER('将来負担比率（分子）の構造'!I$53), IF('将来負担比率（分子）の構造'!I$53 &lt; 0, 0, '将来負担比率（分子）の構造'!I$53), NA())</f>
        <v>273</v>
      </c>
      <c r="D67" s="181" t="e">
        <f>NA()</f>
        <v>#N/A</v>
      </c>
      <c r="E67" s="181" t="e">
        <f>NA()</f>
        <v>#N/A</v>
      </c>
      <c r="F67" s="181">
        <f>IF(ISNUMBER('将来負担比率（分子）の構造'!J$53), IF('将来負担比率（分子）の構造'!J$53 &lt; 0, 0, '将来負担比率（分子）の構造'!J$53), NA())</f>
        <v>2085</v>
      </c>
      <c r="G67" s="181" t="e">
        <f>NA()</f>
        <v>#N/A</v>
      </c>
      <c r="H67" s="181" t="e">
        <f>NA()</f>
        <v>#N/A</v>
      </c>
      <c r="I67" s="181">
        <f>IF(ISNUMBER('将来負担比率（分子）の構造'!K$53), IF('将来負担比率（分子）の構造'!K$53 &lt; 0, 0, '将来負担比率（分子）の構造'!K$53), NA())</f>
        <v>1946</v>
      </c>
      <c r="J67" s="181" t="e">
        <f>NA()</f>
        <v>#N/A</v>
      </c>
      <c r="K67" s="181" t="e">
        <f>NA()</f>
        <v>#N/A</v>
      </c>
      <c r="L67" s="181">
        <f>IF(ISNUMBER('将来負担比率（分子）の構造'!L$53), IF('将来負担比率（分子）の構造'!L$53 &lt; 0, 0, '将来負担比率（分子）の構造'!L$53), NA())</f>
        <v>2946</v>
      </c>
      <c r="M67" s="181" t="e">
        <f>NA()</f>
        <v>#N/A</v>
      </c>
      <c r="N67" s="181" t="e">
        <f>NA()</f>
        <v>#N/A</v>
      </c>
      <c r="O67" s="181">
        <f>IF(ISNUMBER('将来負担比率（分子）の構造'!M$53), IF('将来負担比率（分子）の構造'!M$53 &lt; 0, 0, '将来負担比率（分子）の構造'!M$53), NA())</f>
        <v>1798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1626</v>
      </c>
      <c r="C72" s="185">
        <f>基金残高に係る経年分析!G55</f>
        <v>1626</v>
      </c>
      <c r="D72" s="185">
        <f>基金残高に係る経年分析!H55</f>
        <v>1627</v>
      </c>
    </row>
    <row r="73" spans="1:16" x14ac:dyDescent="0.15">
      <c r="A73" s="184" t="s">
        <v>77</v>
      </c>
      <c r="B73" s="185">
        <f>基金残高に係る経年分析!F56</f>
        <v>2961</v>
      </c>
      <c r="C73" s="185">
        <f>基金残高に係る経年分析!G56</f>
        <v>2582</v>
      </c>
      <c r="D73" s="185">
        <f>基金残高に係る経年分析!H56</f>
        <v>2583</v>
      </c>
    </row>
    <row r="74" spans="1:16" x14ac:dyDescent="0.15">
      <c r="A74" s="184" t="s">
        <v>78</v>
      </c>
      <c r="B74" s="185">
        <f>基金残高に係る経年分析!F57</f>
        <v>1822</v>
      </c>
      <c r="C74" s="185">
        <f>基金残高に係る経年分析!G57</f>
        <v>1659</v>
      </c>
      <c r="D74" s="185">
        <f>基金残高に係る経年分析!H57</f>
        <v>1684</v>
      </c>
    </row>
  </sheetData>
  <sheetProtection algorithmName="SHA-512" hashValue="qNHJZEqgFGRqMbIKQ90TtSYzZ13GLh9pjrilgMkOY92vKt3LHiNSjfFX9LgHlcpbh64jHIz0AZMaOgBwIhxpxA==" saltValue="hnu85lQkS3Uoq3kAOcz0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3423379</v>
      </c>
      <c r="S5" s="736"/>
      <c r="T5" s="736"/>
      <c r="U5" s="736"/>
      <c r="V5" s="736"/>
      <c r="W5" s="736"/>
      <c r="X5" s="736"/>
      <c r="Y5" s="779"/>
      <c r="Z5" s="797">
        <v>23.4</v>
      </c>
      <c r="AA5" s="797"/>
      <c r="AB5" s="797"/>
      <c r="AC5" s="797"/>
      <c r="AD5" s="798">
        <v>3423379</v>
      </c>
      <c r="AE5" s="798"/>
      <c r="AF5" s="798"/>
      <c r="AG5" s="798"/>
      <c r="AH5" s="798"/>
      <c r="AI5" s="798"/>
      <c r="AJ5" s="798"/>
      <c r="AK5" s="798"/>
      <c r="AL5" s="780">
        <v>49.5</v>
      </c>
      <c r="AM5" s="751"/>
      <c r="AN5" s="751"/>
      <c r="AO5" s="781"/>
      <c r="AP5" s="746" t="s">
        <v>227</v>
      </c>
      <c r="AQ5" s="747"/>
      <c r="AR5" s="747"/>
      <c r="AS5" s="747"/>
      <c r="AT5" s="747"/>
      <c r="AU5" s="747"/>
      <c r="AV5" s="747"/>
      <c r="AW5" s="747"/>
      <c r="AX5" s="747"/>
      <c r="AY5" s="747"/>
      <c r="AZ5" s="747"/>
      <c r="BA5" s="747"/>
      <c r="BB5" s="747"/>
      <c r="BC5" s="747"/>
      <c r="BD5" s="747"/>
      <c r="BE5" s="747"/>
      <c r="BF5" s="748"/>
      <c r="BG5" s="680">
        <v>3422640</v>
      </c>
      <c r="BH5" s="681"/>
      <c r="BI5" s="681"/>
      <c r="BJ5" s="681"/>
      <c r="BK5" s="681"/>
      <c r="BL5" s="681"/>
      <c r="BM5" s="681"/>
      <c r="BN5" s="682"/>
      <c r="BO5" s="713">
        <v>100</v>
      </c>
      <c r="BP5" s="713"/>
      <c r="BQ5" s="713"/>
      <c r="BR5" s="713"/>
      <c r="BS5" s="714">
        <v>142972</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149790</v>
      </c>
      <c r="S6" s="681"/>
      <c r="T6" s="681"/>
      <c r="U6" s="681"/>
      <c r="V6" s="681"/>
      <c r="W6" s="681"/>
      <c r="X6" s="681"/>
      <c r="Y6" s="682"/>
      <c r="Z6" s="713">
        <v>1</v>
      </c>
      <c r="AA6" s="713"/>
      <c r="AB6" s="713"/>
      <c r="AC6" s="713"/>
      <c r="AD6" s="714">
        <v>149790</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3422640</v>
      </c>
      <c r="BH6" s="681"/>
      <c r="BI6" s="681"/>
      <c r="BJ6" s="681"/>
      <c r="BK6" s="681"/>
      <c r="BL6" s="681"/>
      <c r="BM6" s="681"/>
      <c r="BN6" s="682"/>
      <c r="BO6" s="713">
        <v>100</v>
      </c>
      <c r="BP6" s="713"/>
      <c r="BQ6" s="713"/>
      <c r="BR6" s="713"/>
      <c r="BS6" s="714">
        <v>142972</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123803</v>
      </c>
      <c r="CS6" s="681"/>
      <c r="CT6" s="681"/>
      <c r="CU6" s="681"/>
      <c r="CV6" s="681"/>
      <c r="CW6" s="681"/>
      <c r="CX6" s="681"/>
      <c r="CY6" s="682"/>
      <c r="CZ6" s="780">
        <v>0.9</v>
      </c>
      <c r="DA6" s="751"/>
      <c r="DB6" s="751"/>
      <c r="DC6" s="783"/>
      <c r="DD6" s="686" t="s">
        <v>174</v>
      </c>
      <c r="DE6" s="681"/>
      <c r="DF6" s="681"/>
      <c r="DG6" s="681"/>
      <c r="DH6" s="681"/>
      <c r="DI6" s="681"/>
      <c r="DJ6" s="681"/>
      <c r="DK6" s="681"/>
      <c r="DL6" s="681"/>
      <c r="DM6" s="681"/>
      <c r="DN6" s="681"/>
      <c r="DO6" s="681"/>
      <c r="DP6" s="682"/>
      <c r="DQ6" s="686">
        <v>123803</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3358</v>
      </c>
      <c r="S7" s="681"/>
      <c r="T7" s="681"/>
      <c r="U7" s="681"/>
      <c r="V7" s="681"/>
      <c r="W7" s="681"/>
      <c r="X7" s="681"/>
      <c r="Y7" s="682"/>
      <c r="Z7" s="713">
        <v>0</v>
      </c>
      <c r="AA7" s="713"/>
      <c r="AB7" s="713"/>
      <c r="AC7" s="713"/>
      <c r="AD7" s="714">
        <v>3358</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1373462</v>
      </c>
      <c r="BH7" s="681"/>
      <c r="BI7" s="681"/>
      <c r="BJ7" s="681"/>
      <c r="BK7" s="681"/>
      <c r="BL7" s="681"/>
      <c r="BM7" s="681"/>
      <c r="BN7" s="682"/>
      <c r="BO7" s="713">
        <v>40.1</v>
      </c>
      <c r="BP7" s="713"/>
      <c r="BQ7" s="713"/>
      <c r="BR7" s="713"/>
      <c r="BS7" s="714">
        <v>21494</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3834732</v>
      </c>
      <c r="CS7" s="681"/>
      <c r="CT7" s="681"/>
      <c r="CU7" s="681"/>
      <c r="CV7" s="681"/>
      <c r="CW7" s="681"/>
      <c r="CX7" s="681"/>
      <c r="CY7" s="682"/>
      <c r="CZ7" s="713">
        <v>27.3</v>
      </c>
      <c r="DA7" s="713"/>
      <c r="DB7" s="713"/>
      <c r="DC7" s="713"/>
      <c r="DD7" s="686">
        <v>69948</v>
      </c>
      <c r="DE7" s="681"/>
      <c r="DF7" s="681"/>
      <c r="DG7" s="681"/>
      <c r="DH7" s="681"/>
      <c r="DI7" s="681"/>
      <c r="DJ7" s="681"/>
      <c r="DK7" s="681"/>
      <c r="DL7" s="681"/>
      <c r="DM7" s="681"/>
      <c r="DN7" s="681"/>
      <c r="DO7" s="681"/>
      <c r="DP7" s="682"/>
      <c r="DQ7" s="686">
        <v>1103934</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14309</v>
      </c>
      <c r="S8" s="681"/>
      <c r="T8" s="681"/>
      <c r="U8" s="681"/>
      <c r="V8" s="681"/>
      <c r="W8" s="681"/>
      <c r="X8" s="681"/>
      <c r="Y8" s="682"/>
      <c r="Z8" s="713">
        <v>0.1</v>
      </c>
      <c r="AA8" s="713"/>
      <c r="AB8" s="713"/>
      <c r="AC8" s="713"/>
      <c r="AD8" s="714">
        <v>14309</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48453</v>
      </c>
      <c r="BH8" s="681"/>
      <c r="BI8" s="681"/>
      <c r="BJ8" s="681"/>
      <c r="BK8" s="681"/>
      <c r="BL8" s="681"/>
      <c r="BM8" s="681"/>
      <c r="BN8" s="682"/>
      <c r="BO8" s="713">
        <v>1.4</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3263757</v>
      </c>
      <c r="CS8" s="681"/>
      <c r="CT8" s="681"/>
      <c r="CU8" s="681"/>
      <c r="CV8" s="681"/>
      <c r="CW8" s="681"/>
      <c r="CX8" s="681"/>
      <c r="CY8" s="682"/>
      <c r="CZ8" s="713">
        <v>23.3</v>
      </c>
      <c r="DA8" s="713"/>
      <c r="DB8" s="713"/>
      <c r="DC8" s="713"/>
      <c r="DD8" s="686">
        <v>143320</v>
      </c>
      <c r="DE8" s="681"/>
      <c r="DF8" s="681"/>
      <c r="DG8" s="681"/>
      <c r="DH8" s="681"/>
      <c r="DI8" s="681"/>
      <c r="DJ8" s="681"/>
      <c r="DK8" s="681"/>
      <c r="DL8" s="681"/>
      <c r="DM8" s="681"/>
      <c r="DN8" s="681"/>
      <c r="DO8" s="681"/>
      <c r="DP8" s="682"/>
      <c r="DQ8" s="686">
        <v>2142167</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16057</v>
      </c>
      <c r="S9" s="681"/>
      <c r="T9" s="681"/>
      <c r="U9" s="681"/>
      <c r="V9" s="681"/>
      <c r="W9" s="681"/>
      <c r="X9" s="681"/>
      <c r="Y9" s="682"/>
      <c r="Z9" s="713">
        <v>0.1</v>
      </c>
      <c r="AA9" s="713"/>
      <c r="AB9" s="713"/>
      <c r="AC9" s="713"/>
      <c r="AD9" s="714">
        <v>16057</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1172039</v>
      </c>
      <c r="BH9" s="681"/>
      <c r="BI9" s="681"/>
      <c r="BJ9" s="681"/>
      <c r="BK9" s="681"/>
      <c r="BL9" s="681"/>
      <c r="BM9" s="681"/>
      <c r="BN9" s="682"/>
      <c r="BO9" s="713">
        <v>34.200000000000003</v>
      </c>
      <c r="BP9" s="713"/>
      <c r="BQ9" s="713"/>
      <c r="BR9" s="713"/>
      <c r="BS9" s="686" t="s">
        <v>136</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604321</v>
      </c>
      <c r="CS9" s="681"/>
      <c r="CT9" s="681"/>
      <c r="CU9" s="681"/>
      <c r="CV9" s="681"/>
      <c r="CW9" s="681"/>
      <c r="CX9" s="681"/>
      <c r="CY9" s="682"/>
      <c r="CZ9" s="713">
        <v>4.3</v>
      </c>
      <c r="DA9" s="713"/>
      <c r="DB9" s="713"/>
      <c r="DC9" s="713"/>
      <c r="DD9" s="686">
        <v>577</v>
      </c>
      <c r="DE9" s="681"/>
      <c r="DF9" s="681"/>
      <c r="DG9" s="681"/>
      <c r="DH9" s="681"/>
      <c r="DI9" s="681"/>
      <c r="DJ9" s="681"/>
      <c r="DK9" s="681"/>
      <c r="DL9" s="681"/>
      <c r="DM9" s="681"/>
      <c r="DN9" s="681"/>
      <c r="DO9" s="681"/>
      <c r="DP9" s="682"/>
      <c r="DQ9" s="686">
        <v>571796</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239</v>
      </c>
      <c r="AA10" s="713"/>
      <c r="AB10" s="713"/>
      <c r="AC10" s="713"/>
      <c r="AD10" s="714" t="s">
        <v>239</v>
      </c>
      <c r="AE10" s="714"/>
      <c r="AF10" s="714"/>
      <c r="AG10" s="714"/>
      <c r="AH10" s="714"/>
      <c r="AI10" s="714"/>
      <c r="AJ10" s="714"/>
      <c r="AK10" s="714"/>
      <c r="AL10" s="683" t="s">
        <v>174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59538</v>
      </c>
      <c r="BH10" s="681"/>
      <c r="BI10" s="681"/>
      <c r="BJ10" s="681"/>
      <c r="BK10" s="681"/>
      <c r="BL10" s="681"/>
      <c r="BM10" s="681"/>
      <c r="BN10" s="682"/>
      <c r="BO10" s="713">
        <v>1.7</v>
      </c>
      <c r="BP10" s="713"/>
      <c r="BQ10" s="713"/>
      <c r="BR10" s="713"/>
      <c r="BS10" s="686" t="s">
        <v>174</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26686</v>
      </c>
      <c r="CS10" s="681"/>
      <c r="CT10" s="681"/>
      <c r="CU10" s="681"/>
      <c r="CV10" s="681"/>
      <c r="CW10" s="681"/>
      <c r="CX10" s="681"/>
      <c r="CY10" s="682"/>
      <c r="CZ10" s="713">
        <v>0.2</v>
      </c>
      <c r="DA10" s="713"/>
      <c r="DB10" s="713"/>
      <c r="DC10" s="713"/>
      <c r="DD10" s="686" t="s">
        <v>174</v>
      </c>
      <c r="DE10" s="681"/>
      <c r="DF10" s="681"/>
      <c r="DG10" s="681"/>
      <c r="DH10" s="681"/>
      <c r="DI10" s="681"/>
      <c r="DJ10" s="681"/>
      <c r="DK10" s="681"/>
      <c r="DL10" s="681"/>
      <c r="DM10" s="681"/>
      <c r="DN10" s="681"/>
      <c r="DO10" s="681"/>
      <c r="DP10" s="682"/>
      <c r="DQ10" s="686">
        <v>5378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545065</v>
      </c>
      <c r="S11" s="681"/>
      <c r="T11" s="681"/>
      <c r="U11" s="681"/>
      <c r="V11" s="681"/>
      <c r="W11" s="681"/>
      <c r="X11" s="681"/>
      <c r="Y11" s="682"/>
      <c r="Z11" s="683">
        <v>3.7</v>
      </c>
      <c r="AA11" s="684"/>
      <c r="AB11" s="684"/>
      <c r="AC11" s="685"/>
      <c r="AD11" s="686">
        <v>545065</v>
      </c>
      <c r="AE11" s="681"/>
      <c r="AF11" s="681"/>
      <c r="AG11" s="681"/>
      <c r="AH11" s="681"/>
      <c r="AI11" s="681"/>
      <c r="AJ11" s="681"/>
      <c r="AK11" s="682"/>
      <c r="AL11" s="683">
        <v>7.9</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93432</v>
      </c>
      <c r="BH11" s="681"/>
      <c r="BI11" s="681"/>
      <c r="BJ11" s="681"/>
      <c r="BK11" s="681"/>
      <c r="BL11" s="681"/>
      <c r="BM11" s="681"/>
      <c r="BN11" s="682"/>
      <c r="BO11" s="713">
        <v>2.7</v>
      </c>
      <c r="BP11" s="713"/>
      <c r="BQ11" s="713"/>
      <c r="BR11" s="713"/>
      <c r="BS11" s="686">
        <v>21494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778023</v>
      </c>
      <c r="CS11" s="681"/>
      <c r="CT11" s="681"/>
      <c r="CU11" s="681"/>
      <c r="CV11" s="681"/>
      <c r="CW11" s="681"/>
      <c r="CX11" s="681"/>
      <c r="CY11" s="682"/>
      <c r="CZ11" s="713">
        <v>5.5</v>
      </c>
      <c r="DA11" s="713"/>
      <c r="DB11" s="713"/>
      <c r="DC11" s="713"/>
      <c r="DD11" s="686">
        <v>314400</v>
      </c>
      <c r="DE11" s="681"/>
      <c r="DF11" s="681"/>
      <c r="DG11" s="681"/>
      <c r="DH11" s="681"/>
      <c r="DI11" s="681"/>
      <c r="DJ11" s="681"/>
      <c r="DK11" s="681"/>
      <c r="DL11" s="681"/>
      <c r="DM11" s="681"/>
      <c r="DN11" s="681"/>
      <c r="DO11" s="681"/>
      <c r="DP11" s="682"/>
      <c r="DQ11" s="686">
        <v>331804</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1088</v>
      </c>
      <c r="S12" s="681"/>
      <c r="T12" s="681"/>
      <c r="U12" s="681"/>
      <c r="V12" s="681"/>
      <c r="W12" s="681"/>
      <c r="X12" s="681"/>
      <c r="Y12" s="682"/>
      <c r="Z12" s="713">
        <v>0</v>
      </c>
      <c r="AA12" s="713"/>
      <c r="AB12" s="713"/>
      <c r="AC12" s="713"/>
      <c r="AD12" s="714">
        <v>1088</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1835540</v>
      </c>
      <c r="BH12" s="681"/>
      <c r="BI12" s="681"/>
      <c r="BJ12" s="681"/>
      <c r="BK12" s="681"/>
      <c r="BL12" s="681"/>
      <c r="BM12" s="681"/>
      <c r="BN12" s="682"/>
      <c r="BO12" s="713">
        <v>53.6</v>
      </c>
      <c r="BP12" s="713"/>
      <c r="BQ12" s="713"/>
      <c r="BR12" s="713"/>
      <c r="BS12" s="686">
        <v>121478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716783</v>
      </c>
      <c r="CS12" s="681"/>
      <c r="CT12" s="681"/>
      <c r="CU12" s="681"/>
      <c r="CV12" s="681"/>
      <c r="CW12" s="681"/>
      <c r="CX12" s="681"/>
      <c r="CY12" s="682"/>
      <c r="CZ12" s="713">
        <v>5.0999999999999996</v>
      </c>
      <c r="DA12" s="713"/>
      <c r="DB12" s="713"/>
      <c r="DC12" s="713"/>
      <c r="DD12" s="686">
        <v>216634</v>
      </c>
      <c r="DE12" s="681"/>
      <c r="DF12" s="681"/>
      <c r="DG12" s="681"/>
      <c r="DH12" s="681"/>
      <c r="DI12" s="681"/>
      <c r="DJ12" s="681"/>
      <c r="DK12" s="681"/>
      <c r="DL12" s="681"/>
      <c r="DM12" s="681"/>
      <c r="DN12" s="681"/>
      <c r="DO12" s="681"/>
      <c r="DP12" s="682"/>
      <c r="DQ12" s="686">
        <v>387413</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174</v>
      </c>
      <c r="AA13" s="713"/>
      <c r="AB13" s="713"/>
      <c r="AC13" s="713"/>
      <c r="AD13" s="714" t="s">
        <v>239</v>
      </c>
      <c r="AE13" s="714"/>
      <c r="AF13" s="714"/>
      <c r="AG13" s="714"/>
      <c r="AH13" s="714"/>
      <c r="AI13" s="714"/>
      <c r="AJ13" s="714"/>
      <c r="AK13" s="714"/>
      <c r="AL13" s="683" t="s">
        <v>174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1825256</v>
      </c>
      <c r="BH13" s="681"/>
      <c r="BI13" s="681"/>
      <c r="BJ13" s="681"/>
      <c r="BK13" s="681"/>
      <c r="BL13" s="681"/>
      <c r="BM13" s="681"/>
      <c r="BN13" s="682"/>
      <c r="BO13" s="713">
        <v>53.3</v>
      </c>
      <c r="BP13" s="713"/>
      <c r="BQ13" s="713"/>
      <c r="BR13" s="713"/>
      <c r="BS13" s="686">
        <v>121478</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1378237</v>
      </c>
      <c r="CS13" s="681"/>
      <c r="CT13" s="681"/>
      <c r="CU13" s="681"/>
      <c r="CV13" s="681"/>
      <c r="CW13" s="681"/>
      <c r="CX13" s="681"/>
      <c r="CY13" s="682"/>
      <c r="CZ13" s="713">
        <v>9.8000000000000007</v>
      </c>
      <c r="DA13" s="713"/>
      <c r="DB13" s="713"/>
      <c r="DC13" s="713"/>
      <c r="DD13" s="686">
        <v>679062</v>
      </c>
      <c r="DE13" s="681"/>
      <c r="DF13" s="681"/>
      <c r="DG13" s="681"/>
      <c r="DH13" s="681"/>
      <c r="DI13" s="681"/>
      <c r="DJ13" s="681"/>
      <c r="DK13" s="681"/>
      <c r="DL13" s="681"/>
      <c r="DM13" s="681"/>
      <c r="DN13" s="681"/>
      <c r="DO13" s="681"/>
      <c r="DP13" s="682"/>
      <c r="DQ13" s="686">
        <v>769730</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136</v>
      </c>
      <c r="S14" s="681"/>
      <c r="T14" s="681"/>
      <c r="U14" s="681"/>
      <c r="V14" s="681"/>
      <c r="W14" s="681"/>
      <c r="X14" s="681"/>
      <c r="Y14" s="682"/>
      <c r="Z14" s="713" t="s">
        <v>136</v>
      </c>
      <c r="AA14" s="713"/>
      <c r="AB14" s="713"/>
      <c r="AC14" s="713"/>
      <c r="AD14" s="714" t="s">
        <v>174</v>
      </c>
      <c r="AE14" s="714"/>
      <c r="AF14" s="714"/>
      <c r="AG14" s="714"/>
      <c r="AH14" s="714"/>
      <c r="AI14" s="714"/>
      <c r="AJ14" s="714"/>
      <c r="AK14" s="714"/>
      <c r="AL14" s="683" t="s">
        <v>174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92436</v>
      </c>
      <c r="BH14" s="681"/>
      <c r="BI14" s="681"/>
      <c r="BJ14" s="681"/>
      <c r="BK14" s="681"/>
      <c r="BL14" s="681"/>
      <c r="BM14" s="681"/>
      <c r="BN14" s="682"/>
      <c r="BO14" s="713">
        <v>2.7</v>
      </c>
      <c r="BP14" s="713"/>
      <c r="BQ14" s="713"/>
      <c r="BR14" s="713"/>
      <c r="BS14" s="686" t="s">
        <v>174</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362753</v>
      </c>
      <c r="CS14" s="681"/>
      <c r="CT14" s="681"/>
      <c r="CU14" s="681"/>
      <c r="CV14" s="681"/>
      <c r="CW14" s="681"/>
      <c r="CX14" s="681"/>
      <c r="CY14" s="682"/>
      <c r="CZ14" s="713">
        <v>2.6</v>
      </c>
      <c r="DA14" s="713"/>
      <c r="DB14" s="713"/>
      <c r="DC14" s="713"/>
      <c r="DD14" s="686">
        <v>20427</v>
      </c>
      <c r="DE14" s="681"/>
      <c r="DF14" s="681"/>
      <c r="DG14" s="681"/>
      <c r="DH14" s="681"/>
      <c r="DI14" s="681"/>
      <c r="DJ14" s="681"/>
      <c r="DK14" s="681"/>
      <c r="DL14" s="681"/>
      <c r="DM14" s="681"/>
      <c r="DN14" s="681"/>
      <c r="DO14" s="681"/>
      <c r="DP14" s="682"/>
      <c r="DQ14" s="686">
        <v>350643</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239</v>
      </c>
      <c r="S15" s="681"/>
      <c r="T15" s="681"/>
      <c r="U15" s="681"/>
      <c r="V15" s="681"/>
      <c r="W15" s="681"/>
      <c r="X15" s="681"/>
      <c r="Y15" s="682"/>
      <c r="Z15" s="713" t="s">
        <v>239</v>
      </c>
      <c r="AA15" s="713"/>
      <c r="AB15" s="713"/>
      <c r="AC15" s="713"/>
      <c r="AD15" s="714" t="s">
        <v>239</v>
      </c>
      <c r="AE15" s="714"/>
      <c r="AF15" s="714"/>
      <c r="AG15" s="714"/>
      <c r="AH15" s="714"/>
      <c r="AI15" s="714"/>
      <c r="AJ15" s="714"/>
      <c r="AK15" s="714"/>
      <c r="AL15" s="683" t="s">
        <v>174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121202</v>
      </c>
      <c r="BH15" s="681"/>
      <c r="BI15" s="681"/>
      <c r="BJ15" s="681"/>
      <c r="BK15" s="681"/>
      <c r="BL15" s="681"/>
      <c r="BM15" s="681"/>
      <c r="BN15" s="682"/>
      <c r="BO15" s="713">
        <v>3.5</v>
      </c>
      <c r="BP15" s="713"/>
      <c r="BQ15" s="713"/>
      <c r="BR15" s="713"/>
      <c r="BS15" s="686" t="s">
        <v>174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1557946</v>
      </c>
      <c r="CS15" s="681"/>
      <c r="CT15" s="681"/>
      <c r="CU15" s="681"/>
      <c r="CV15" s="681"/>
      <c r="CW15" s="681"/>
      <c r="CX15" s="681"/>
      <c r="CY15" s="682"/>
      <c r="CZ15" s="713">
        <v>11.1</v>
      </c>
      <c r="DA15" s="713"/>
      <c r="DB15" s="713"/>
      <c r="DC15" s="713"/>
      <c r="DD15" s="686">
        <v>733242</v>
      </c>
      <c r="DE15" s="681"/>
      <c r="DF15" s="681"/>
      <c r="DG15" s="681"/>
      <c r="DH15" s="681"/>
      <c r="DI15" s="681"/>
      <c r="DJ15" s="681"/>
      <c r="DK15" s="681"/>
      <c r="DL15" s="681"/>
      <c r="DM15" s="681"/>
      <c r="DN15" s="681"/>
      <c r="DO15" s="681"/>
      <c r="DP15" s="682"/>
      <c r="DQ15" s="686">
        <v>748324</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12271</v>
      </c>
      <c r="S16" s="681"/>
      <c r="T16" s="681"/>
      <c r="U16" s="681"/>
      <c r="V16" s="681"/>
      <c r="W16" s="681"/>
      <c r="X16" s="681"/>
      <c r="Y16" s="682"/>
      <c r="Z16" s="713">
        <v>0.1</v>
      </c>
      <c r="AA16" s="713"/>
      <c r="AB16" s="713"/>
      <c r="AC16" s="713"/>
      <c r="AD16" s="714">
        <v>12271</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239</v>
      </c>
      <c r="BP16" s="713"/>
      <c r="BQ16" s="713"/>
      <c r="BR16" s="713"/>
      <c r="BS16" s="686" t="s">
        <v>174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136</v>
      </c>
      <c r="CS16" s="681"/>
      <c r="CT16" s="681"/>
      <c r="CU16" s="681"/>
      <c r="CV16" s="681"/>
      <c r="CW16" s="681"/>
      <c r="CX16" s="681"/>
      <c r="CY16" s="682"/>
      <c r="CZ16" s="713" t="s">
        <v>174</v>
      </c>
      <c r="DA16" s="713"/>
      <c r="DB16" s="713"/>
      <c r="DC16" s="713"/>
      <c r="DD16" s="686" t="s">
        <v>136</v>
      </c>
      <c r="DE16" s="681"/>
      <c r="DF16" s="681"/>
      <c r="DG16" s="681"/>
      <c r="DH16" s="681"/>
      <c r="DI16" s="681"/>
      <c r="DJ16" s="681"/>
      <c r="DK16" s="681"/>
      <c r="DL16" s="681"/>
      <c r="DM16" s="681"/>
      <c r="DN16" s="681"/>
      <c r="DO16" s="681"/>
      <c r="DP16" s="682"/>
      <c r="DQ16" s="686" t="s">
        <v>239</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19767</v>
      </c>
      <c r="S17" s="681"/>
      <c r="T17" s="681"/>
      <c r="U17" s="681"/>
      <c r="V17" s="681"/>
      <c r="W17" s="681"/>
      <c r="X17" s="681"/>
      <c r="Y17" s="682"/>
      <c r="Z17" s="713">
        <v>0.1</v>
      </c>
      <c r="AA17" s="713"/>
      <c r="AB17" s="713"/>
      <c r="AC17" s="713"/>
      <c r="AD17" s="714">
        <v>19767</v>
      </c>
      <c r="AE17" s="714"/>
      <c r="AF17" s="714"/>
      <c r="AG17" s="714"/>
      <c r="AH17" s="714"/>
      <c r="AI17" s="714"/>
      <c r="AJ17" s="714"/>
      <c r="AK17" s="714"/>
      <c r="AL17" s="683">
        <v>0.3</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174</v>
      </c>
      <c r="BP17" s="713"/>
      <c r="BQ17" s="713"/>
      <c r="BR17" s="713"/>
      <c r="BS17" s="686" t="s">
        <v>136</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1386546</v>
      </c>
      <c r="CS17" s="681"/>
      <c r="CT17" s="681"/>
      <c r="CU17" s="681"/>
      <c r="CV17" s="681"/>
      <c r="CW17" s="681"/>
      <c r="CX17" s="681"/>
      <c r="CY17" s="682"/>
      <c r="CZ17" s="713">
        <v>9.9</v>
      </c>
      <c r="DA17" s="713"/>
      <c r="DB17" s="713"/>
      <c r="DC17" s="713"/>
      <c r="DD17" s="686" t="s">
        <v>239</v>
      </c>
      <c r="DE17" s="681"/>
      <c r="DF17" s="681"/>
      <c r="DG17" s="681"/>
      <c r="DH17" s="681"/>
      <c r="DI17" s="681"/>
      <c r="DJ17" s="681"/>
      <c r="DK17" s="681"/>
      <c r="DL17" s="681"/>
      <c r="DM17" s="681"/>
      <c r="DN17" s="681"/>
      <c r="DO17" s="681"/>
      <c r="DP17" s="682"/>
      <c r="DQ17" s="686">
        <v>1310982</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18989</v>
      </c>
      <c r="S18" s="681"/>
      <c r="T18" s="681"/>
      <c r="U18" s="681"/>
      <c r="V18" s="681"/>
      <c r="W18" s="681"/>
      <c r="X18" s="681"/>
      <c r="Y18" s="682"/>
      <c r="Z18" s="713">
        <v>0.1</v>
      </c>
      <c r="AA18" s="713"/>
      <c r="AB18" s="713"/>
      <c r="AC18" s="713"/>
      <c r="AD18" s="714">
        <v>18989</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239</v>
      </c>
      <c r="BP18" s="713"/>
      <c r="BQ18" s="713"/>
      <c r="BR18" s="713"/>
      <c r="BS18" s="686" t="s">
        <v>174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174</v>
      </c>
      <c r="CS18" s="681"/>
      <c r="CT18" s="681"/>
      <c r="CU18" s="681"/>
      <c r="CV18" s="681"/>
      <c r="CW18" s="681"/>
      <c r="CX18" s="681"/>
      <c r="CY18" s="682"/>
      <c r="CZ18" s="713" t="s">
        <v>174</v>
      </c>
      <c r="DA18" s="713"/>
      <c r="DB18" s="713"/>
      <c r="DC18" s="713"/>
      <c r="DD18" s="686" t="s">
        <v>136</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11995</v>
      </c>
      <c r="S19" s="681"/>
      <c r="T19" s="681"/>
      <c r="U19" s="681"/>
      <c r="V19" s="681"/>
      <c r="W19" s="681"/>
      <c r="X19" s="681"/>
      <c r="Y19" s="682"/>
      <c r="Z19" s="713">
        <v>0.1</v>
      </c>
      <c r="AA19" s="713"/>
      <c r="AB19" s="713"/>
      <c r="AC19" s="713"/>
      <c r="AD19" s="714">
        <v>11995</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739</v>
      </c>
      <c r="BH19" s="681"/>
      <c r="BI19" s="681"/>
      <c r="BJ19" s="681"/>
      <c r="BK19" s="681"/>
      <c r="BL19" s="681"/>
      <c r="BM19" s="681"/>
      <c r="BN19" s="682"/>
      <c r="BO19" s="713">
        <v>0</v>
      </c>
      <c r="BP19" s="713"/>
      <c r="BQ19" s="713"/>
      <c r="BR19" s="713"/>
      <c r="BS19" s="686" t="s">
        <v>136</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174</v>
      </c>
      <c r="DA19" s="713"/>
      <c r="DB19" s="713"/>
      <c r="DC19" s="713"/>
      <c r="DD19" s="686" t="s">
        <v>174</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5725</v>
      </c>
      <c r="S20" s="681"/>
      <c r="T20" s="681"/>
      <c r="U20" s="681"/>
      <c r="V20" s="681"/>
      <c r="W20" s="681"/>
      <c r="X20" s="681"/>
      <c r="Y20" s="682"/>
      <c r="Z20" s="713">
        <v>0</v>
      </c>
      <c r="AA20" s="713"/>
      <c r="AB20" s="713"/>
      <c r="AC20" s="713"/>
      <c r="AD20" s="714">
        <v>5725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739</v>
      </c>
      <c r="BH20" s="681"/>
      <c r="BI20" s="681"/>
      <c r="BJ20" s="681"/>
      <c r="BK20" s="681"/>
      <c r="BL20" s="681"/>
      <c r="BM20" s="681"/>
      <c r="BN20" s="682"/>
      <c r="BO20" s="713">
        <v>0</v>
      </c>
      <c r="BP20" s="713"/>
      <c r="BQ20" s="713"/>
      <c r="BR20" s="713"/>
      <c r="BS20" s="686" t="s">
        <v>239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14033587</v>
      </c>
      <c r="CS20" s="681"/>
      <c r="CT20" s="681"/>
      <c r="CU20" s="681"/>
      <c r="CV20" s="681"/>
      <c r="CW20" s="681"/>
      <c r="CX20" s="681"/>
      <c r="CY20" s="682"/>
      <c r="CZ20" s="713">
        <v>100</v>
      </c>
      <c r="DA20" s="713"/>
      <c r="DB20" s="713"/>
      <c r="DC20" s="713"/>
      <c r="DD20" s="686">
        <v>2177610</v>
      </c>
      <c r="DE20" s="681"/>
      <c r="DF20" s="681"/>
      <c r="DG20" s="681"/>
      <c r="DH20" s="681"/>
      <c r="DI20" s="681"/>
      <c r="DJ20" s="681"/>
      <c r="DK20" s="681"/>
      <c r="DL20" s="681"/>
      <c r="DM20" s="681"/>
      <c r="DN20" s="681"/>
      <c r="DO20" s="681"/>
      <c r="DP20" s="682"/>
      <c r="DQ20" s="686">
        <v>7845974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1269</v>
      </c>
      <c r="S21" s="681"/>
      <c r="T21" s="681"/>
      <c r="U21" s="681"/>
      <c r="V21" s="681"/>
      <c r="W21" s="681"/>
      <c r="X21" s="681"/>
      <c r="Y21" s="682"/>
      <c r="Z21" s="713">
        <v>0</v>
      </c>
      <c r="AA21" s="713"/>
      <c r="AB21" s="713"/>
      <c r="AC21" s="713"/>
      <c r="AD21" s="714">
        <v>1269</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739</v>
      </c>
      <c r="BH21" s="681"/>
      <c r="BI21" s="681"/>
      <c r="BJ21" s="681"/>
      <c r="BK21" s="681"/>
      <c r="BL21" s="681"/>
      <c r="BM21" s="681"/>
      <c r="BN21" s="682"/>
      <c r="BO21" s="713">
        <v>0</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3003087</v>
      </c>
      <c r="S22" s="681"/>
      <c r="T22" s="681"/>
      <c r="U22" s="681"/>
      <c r="V22" s="681"/>
      <c r="W22" s="681"/>
      <c r="X22" s="681"/>
      <c r="Y22" s="682"/>
      <c r="Z22" s="713">
        <v>20.6</v>
      </c>
      <c r="AA22" s="713"/>
      <c r="AB22" s="713"/>
      <c r="AC22" s="713"/>
      <c r="AD22" s="714">
        <v>2694615</v>
      </c>
      <c r="AE22" s="714"/>
      <c r="AF22" s="714"/>
      <c r="AG22" s="714"/>
      <c r="AH22" s="714"/>
      <c r="AI22" s="714"/>
      <c r="AJ22" s="714"/>
      <c r="AK22" s="714"/>
      <c r="AL22" s="683">
        <v>39</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174</v>
      </c>
      <c r="BP22" s="713"/>
      <c r="BQ22" s="713"/>
      <c r="BR22" s="713"/>
      <c r="BS22" s="686" t="s">
        <v>174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2694615</v>
      </c>
      <c r="S23" s="681"/>
      <c r="T23" s="681"/>
      <c r="U23" s="681"/>
      <c r="V23" s="681"/>
      <c r="W23" s="681"/>
      <c r="X23" s="681"/>
      <c r="Y23" s="682"/>
      <c r="Z23" s="713">
        <v>18.399999999999999</v>
      </c>
      <c r="AA23" s="713"/>
      <c r="AB23" s="713"/>
      <c r="AC23" s="713"/>
      <c r="AD23" s="714">
        <v>2694615</v>
      </c>
      <c r="AE23" s="714"/>
      <c r="AF23" s="714"/>
      <c r="AG23" s="714"/>
      <c r="AH23" s="714"/>
      <c r="AI23" s="714"/>
      <c r="AJ23" s="714"/>
      <c r="AK23" s="714"/>
      <c r="AL23" s="683">
        <v>39</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174</v>
      </c>
      <c r="BH23" s="681"/>
      <c r="BI23" s="681"/>
      <c r="BJ23" s="681"/>
      <c r="BK23" s="681"/>
      <c r="BL23" s="681"/>
      <c r="BM23" s="681"/>
      <c r="BN23" s="682"/>
      <c r="BO23" s="713" t="s">
        <v>174</v>
      </c>
      <c r="BP23" s="713"/>
      <c r="BQ23" s="713"/>
      <c r="BR23" s="713"/>
      <c r="BS23" s="686" t="s">
        <v>174</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308472</v>
      </c>
      <c r="S24" s="681"/>
      <c r="T24" s="681"/>
      <c r="U24" s="681"/>
      <c r="V24" s="681"/>
      <c r="W24" s="681"/>
      <c r="X24" s="681"/>
      <c r="Y24" s="682"/>
      <c r="Z24" s="713">
        <v>2.1</v>
      </c>
      <c r="AA24" s="713"/>
      <c r="AB24" s="713"/>
      <c r="AC24" s="713"/>
      <c r="AD24" s="714" t="s">
        <v>136</v>
      </c>
      <c r="AE24" s="714"/>
      <c r="AF24" s="714"/>
      <c r="AG24" s="714"/>
      <c r="AH24" s="714"/>
      <c r="AI24" s="714"/>
      <c r="AJ24" s="714"/>
      <c r="AK24" s="714"/>
      <c r="AL24" s="683" t="s">
        <v>239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174</v>
      </c>
      <c r="BH24" s="681"/>
      <c r="BI24" s="681"/>
      <c r="BJ24" s="681"/>
      <c r="BK24" s="681"/>
      <c r="BL24" s="681"/>
      <c r="BM24" s="681"/>
      <c r="BN24" s="682"/>
      <c r="BO24" s="713" t="s">
        <v>239</v>
      </c>
      <c r="BP24" s="713"/>
      <c r="BQ24" s="713"/>
      <c r="BR24" s="713"/>
      <c r="BS24" s="686" t="s">
        <v>239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4501941</v>
      </c>
      <c r="CS24" s="736"/>
      <c r="CT24" s="736"/>
      <c r="CU24" s="736"/>
      <c r="CV24" s="736"/>
      <c r="CW24" s="736"/>
      <c r="CX24" s="736"/>
      <c r="CY24" s="779"/>
      <c r="CZ24" s="780">
        <v>32.1</v>
      </c>
      <c r="DA24" s="751"/>
      <c r="DB24" s="751"/>
      <c r="DC24" s="783"/>
      <c r="DD24" s="778">
        <v>3491038</v>
      </c>
      <c r="DE24" s="736"/>
      <c r="DF24" s="736"/>
      <c r="DG24" s="736"/>
      <c r="DH24" s="736"/>
      <c r="DI24" s="736"/>
      <c r="DJ24" s="736"/>
      <c r="DK24" s="779"/>
      <c r="DL24" s="778">
        <v>3440796</v>
      </c>
      <c r="DM24" s="736"/>
      <c r="DN24" s="736"/>
      <c r="DO24" s="736"/>
      <c r="DP24" s="736"/>
      <c r="DQ24" s="736"/>
      <c r="DR24" s="736"/>
      <c r="DS24" s="736"/>
      <c r="DT24" s="736"/>
      <c r="DU24" s="736"/>
      <c r="DV24" s="779"/>
      <c r="DW24" s="780">
        <v>47.4</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174</v>
      </c>
      <c r="S25" s="681"/>
      <c r="T25" s="681"/>
      <c r="U25" s="681"/>
      <c r="V25" s="681"/>
      <c r="W25" s="681"/>
      <c r="X25" s="681"/>
      <c r="Y25" s="682"/>
      <c r="Z25" s="713" t="s">
        <v>174</v>
      </c>
      <c r="AA25" s="713"/>
      <c r="AB25" s="713"/>
      <c r="AC25" s="713"/>
      <c r="AD25" s="714" t="s">
        <v>239</v>
      </c>
      <c r="AE25" s="714"/>
      <c r="AF25" s="714"/>
      <c r="AG25" s="714"/>
      <c r="AH25" s="714"/>
      <c r="AI25" s="714"/>
      <c r="AJ25" s="714"/>
      <c r="AK25" s="714"/>
      <c r="AL25" s="683" t="s">
        <v>174</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174</v>
      </c>
      <c r="BP25" s="713"/>
      <c r="BQ25" s="713"/>
      <c r="BR25" s="713"/>
      <c r="BS25" s="686" t="s">
        <v>136</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2037581</v>
      </c>
      <c r="CS25" s="699"/>
      <c r="CT25" s="699"/>
      <c r="CU25" s="699"/>
      <c r="CV25" s="699"/>
      <c r="CW25" s="699"/>
      <c r="CX25" s="699"/>
      <c r="CY25" s="700"/>
      <c r="CZ25" s="683">
        <v>14.5</v>
      </c>
      <c r="DA25" s="701"/>
      <c r="DB25" s="701"/>
      <c r="DC25" s="702"/>
      <c r="DD25" s="686">
        <v>1786862</v>
      </c>
      <c r="DE25" s="699"/>
      <c r="DF25" s="699"/>
      <c r="DG25" s="699"/>
      <c r="DH25" s="699"/>
      <c r="DI25" s="699"/>
      <c r="DJ25" s="699"/>
      <c r="DK25" s="700"/>
      <c r="DL25" s="686">
        <v>1740911</v>
      </c>
      <c r="DM25" s="699"/>
      <c r="DN25" s="699"/>
      <c r="DO25" s="699"/>
      <c r="DP25" s="699"/>
      <c r="DQ25" s="699"/>
      <c r="DR25" s="699"/>
      <c r="DS25" s="699"/>
      <c r="DT25" s="699"/>
      <c r="DU25" s="699"/>
      <c r="DV25" s="700"/>
      <c r="DW25" s="683">
        <v>24</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7207160</v>
      </c>
      <c r="S26" s="681"/>
      <c r="T26" s="681"/>
      <c r="U26" s="681"/>
      <c r="V26" s="681"/>
      <c r="W26" s="681"/>
      <c r="X26" s="681"/>
      <c r="Y26" s="682"/>
      <c r="Z26" s="713">
        <v>49.3</v>
      </c>
      <c r="AA26" s="713"/>
      <c r="AB26" s="713"/>
      <c r="AC26" s="713"/>
      <c r="AD26" s="714">
        <v>6898688</v>
      </c>
      <c r="AE26" s="714"/>
      <c r="AF26" s="714"/>
      <c r="AG26" s="714"/>
      <c r="AH26" s="714"/>
      <c r="AI26" s="714"/>
      <c r="AJ26" s="714"/>
      <c r="AK26" s="714"/>
      <c r="AL26" s="683">
        <v>99.7</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239</v>
      </c>
      <c r="BH26" s="681"/>
      <c r="BI26" s="681"/>
      <c r="BJ26" s="681"/>
      <c r="BK26" s="681"/>
      <c r="BL26" s="681"/>
      <c r="BM26" s="681"/>
      <c r="BN26" s="682"/>
      <c r="BO26" s="713" t="s">
        <v>174</v>
      </c>
      <c r="BP26" s="713"/>
      <c r="BQ26" s="713"/>
      <c r="BR26" s="713"/>
      <c r="BS26" s="686" t="s">
        <v>239</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1308254</v>
      </c>
      <c r="CS26" s="681"/>
      <c r="CT26" s="681"/>
      <c r="CU26" s="681"/>
      <c r="CV26" s="681"/>
      <c r="CW26" s="681"/>
      <c r="CX26" s="681"/>
      <c r="CY26" s="682"/>
      <c r="CZ26" s="683">
        <v>9.3000000000000007</v>
      </c>
      <c r="DA26" s="701"/>
      <c r="DB26" s="701"/>
      <c r="DC26" s="702"/>
      <c r="DD26" s="686">
        <v>1122649</v>
      </c>
      <c r="DE26" s="681"/>
      <c r="DF26" s="681"/>
      <c r="DG26" s="681"/>
      <c r="DH26" s="681"/>
      <c r="DI26" s="681"/>
      <c r="DJ26" s="681"/>
      <c r="DK26" s="682"/>
      <c r="DL26" s="686" t="s">
        <v>136</v>
      </c>
      <c r="DM26" s="681"/>
      <c r="DN26" s="681"/>
      <c r="DO26" s="681"/>
      <c r="DP26" s="681"/>
      <c r="DQ26" s="681"/>
      <c r="DR26" s="681"/>
      <c r="DS26" s="681"/>
      <c r="DT26" s="681"/>
      <c r="DU26" s="681"/>
      <c r="DV26" s="682"/>
      <c r="DW26" s="683" t="s">
        <v>174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2412</v>
      </c>
      <c r="S27" s="681"/>
      <c r="T27" s="681"/>
      <c r="U27" s="681"/>
      <c r="V27" s="681"/>
      <c r="W27" s="681"/>
      <c r="X27" s="681"/>
      <c r="Y27" s="682"/>
      <c r="Z27" s="713">
        <v>0</v>
      </c>
      <c r="AA27" s="713"/>
      <c r="AB27" s="713"/>
      <c r="AC27" s="713"/>
      <c r="AD27" s="714">
        <v>2412</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3423379</v>
      </c>
      <c r="BH27" s="681"/>
      <c r="BI27" s="681"/>
      <c r="BJ27" s="681"/>
      <c r="BK27" s="681"/>
      <c r="BL27" s="681"/>
      <c r="BM27" s="681"/>
      <c r="BN27" s="682"/>
      <c r="BO27" s="713">
        <v>100</v>
      </c>
      <c r="BP27" s="713"/>
      <c r="BQ27" s="713"/>
      <c r="BR27" s="713"/>
      <c r="BS27" s="686">
        <v>142972</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1077814</v>
      </c>
      <c r="CS27" s="699"/>
      <c r="CT27" s="699"/>
      <c r="CU27" s="699"/>
      <c r="CV27" s="699"/>
      <c r="CW27" s="699"/>
      <c r="CX27" s="699"/>
      <c r="CY27" s="700"/>
      <c r="CZ27" s="683">
        <v>7.7</v>
      </c>
      <c r="DA27" s="701"/>
      <c r="DB27" s="701"/>
      <c r="DC27" s="702"/>
      <c r="DD27" s="686">
        <v>393194</v>
      </c>
      <c r="DE27" s="699"/>
      <c r="DF27" s="699"/>
      <c r="DG27" s="699"/>
      <c r="DH27" s="699"/>
      <c r="DI27" s="699"/>
      <c r="DJ27" s="699"/>
      <c r="DK27" s="700"/>
      <c r="DL27" s="686">
        <v>388903</v>
      </c>
      <c r="DM27" s="699"/>
      <c r="DN27" s="699"/>
      <c r="DO27" s="699"/>
      <c r="DP27" s="699"/>
      <c r="DQ27" s="699"/>
      <c r="DR27" s="699"/>
      <c r="DS27" s="699"/>
      <c r="DT27" s="699"/>
      <c r="DU27" s="699"/>
      <c r="DV27" s="700"/>
      <c r="DW27" s="683">
        <v>5.4</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80215</v>
      </c>
      <c r="S28" s="681"/>
      <c r="T28" s="681"/>
      <c r="U28" s="681"/>
      <c r="V28" s="681"/>
      <c r="W28" s="681"/>
      <c r="X28" s="681"/>
      <c r="Y28" s="682"/>
      <c r="Z28" s="713">
        <v>0.5</v>
      </c>
      <c r="AA28" s="713"/>
      <c r="AB28" s="713"/>
      <c r="AC28" s="713"/>
      <c r="AD28" s="714" t="s">
        <v>174</v>
      </c>
      <c r="AE28" s="714"/>
      <c r="AF28" s="714"/>
      <c r="AG28" s="714"/>
      <c r="AH28" s="714"/>
      <c r="AI28" s="714"/>
      <c r="AJ28" s="714"/>
      <c r="AK28" s="714"/>
      <c r="AL28" s="683" t="s">
        <v>174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1386546</v>
      </c>
      <c r="CS28" s="681"/>
      <c r="CT28" s="681"/>
      <c r="CU28" s="681"/>
      <c r="CV28" s="681"/>
      <c r="CW28" s="681"/>
      <c r="CX28" s="681"/>
      <c r="CY28" s="682"/>
      <c r="CZ28" s="683">
        <v>9.9</v>
      </c>
      <c r="DA28" s="701"/>
      <c r="DB28" s="701"/>
      <c r="DC28" s="702"/>
      <c r="DD28" s="686">
        <v>1310982</v>
      </c>
      <c r="DE28" s="681"/>
      <c r="DF28" s="681"/>
      <c r="DG28" s="681"/>
      <c r="DH28" s="681"/>
      <c r="DI28" s="681"/>
      <c r="DJ28" s="681"/>
      <c r="DK28" s="682"/>
      <c r="DL28" s="686">
        <v>1310982</v>
      </c>
      <c r="DM28" s="681"/>
      <c r="DN28" s="681"/>
      <c r="DO28" s="681"/>
      <c r="DP28" s="681"/>
      <c r="DQ28" s="681"/>
      <c r="DR28" s="681"/>
      <c r="DS28" s="681"/>
      <c r="DT28" s="681"/>
      <c r="DU28" s="681"/>
      <c r="DV28" s="682"/>
      <c r="DW28" s="683">
        <v>18.100000000000001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142196</v>
      </c>
      <c r="S29" s="681"/>
      <c r="T29" s="681"/>
      <c r="U29" s="681"/>
      <c r="V29" s="681"/>
      <c r="W29" s="681"/>
      <c r="X29" s="681"/>
      <c r="Y29" s="682"/>
      <c r="Z29" s="713">
        <v>1</v>
      </c>
      <c r="AA29" s="713"/>
      <c r="AB29" s="713"/>
      <c r="AC29" s="713"/>
      <c r="AD29" s="714">
        <v>12657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1386519</v>
      </c>
      <c r="CS29" s="699"/>
      <c r="CT29" s="699"/>
      <c r="CU29" s="699"/>
      <c r="CV29" s="699"/>
      <c r="CW29" s="699"/>
      <c r="CX29" s="699"/>
      <c r="CY29" s="700"/>
      <c r="CZ29" s="683">
        <v>9.9</v>
      </c>
      <c r="DA29" s="701"/>
      <c r="DB29" s="701"/>
      <c r="DC29" s="702"/>
      <c r="DD29" s="686">
        <v>1310955</v>
      </c>
      <c r="DE29" s="699"/>
      <c r="DF29" s="699"/>
      <c r="DG29" s="699"/>
      <c r="DH29" s="699"/>
      <c r="DI29" s="699"/>
      <c r="DJ29" s="699"/>
      <c r="DK29" s="700"/>
      <c r="DL29" s="686">
        <v>1310955</v>
      </c>
      <c r="DM29" s="699"/>
      <c r="DN29" s="699"/>
      <c r="DO29" s="699"/>
      <c r="DP29" s="699"/>
      <c r="DQ29" s="699"/>
      <c r="DR29" s="699"/>
      <c r="DS29" s="699"/>
      <c r="DT29" s="699"/>
      <c r="DU29" s="699"/>
      <c r="DV29" s="700"/>
      <c r="DW29" s="683">
        <v>18.100000000000001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17595</v>
      </c>
      <c r="S30" s="681"/>
      <c r="T30" s="681"/>
      <c r="U30" s="681"/>
      <c r="V30" s="681"/>
      <c r="W30" s="681"/>
      <c r="X30" s="681"/>
      <c r="Y30" s="682"/>
      <c r="Z30" s="713">
        <v>0.1</v>
      </c>
      <c r="AA30" s="713"/>
      <c r="AB30" s="713"/>
      <c r="AC30" s="713"/>
      <c r="AD30" s="714" t="s">
        <v>174</v>
      </c>
      <c r="AE30" s="714"/>
      <c r="AF30" s="714"/>
      <c r="AG30" s="714"/>
      <c r="AH30" s="714"/>
      <c r="AI30" s="714"/>
      <c r="AJ30" s="714"/>
      <c r="AK30" s="714"/>
      <c r="AL30" s="683" t="s">
        <v>136</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1325370</v>
      </c>
      <c r="CS30" s="681"/>
      <c r="CT30" s="681"/>
      <c r="CU30" s="681"/>
      <c r="CV30" s="681"/>
      <c r="CW30" s="681"/>
      <c r="CX30" s="681"/>
      <c r="CY30" s="682"/>
      <c r="CZ30" s="683">
        <v>9.4</v>
      </c>
      <c r="DA30" s="701"/>
      <c r="DB30" s="701"/>
      <c r="DC30" s="702"/>
      <c r="DD30" s="686">
        <v>1250755</v>
      </c>
      <c r="DE30" s="681"/>
      <c r="DF30" s="681"/>
      <c r="DG30" s="681"/>
      <c r="DH30" s="681"/>
      <c r="DI30" s="681"/>
      <c r="DJ30" s="681"/>
      <c r="DK30" s="682"/>
      <c r="DL30" s="686">
        <v>1250755</v>
      </c>
      <c r="DM30" s="681"/>
      <c r="DN30" s="681"/>
      <c r="DO30" s="681"/>
      <c r="DP30" s="681"/>
      <c r="DQ30" s="681"/>
      <c r="DR30" s="681"/>
      <c r="DS30" s="681"/>
      <c r="DT30" s="681"/>
      <c r="DU30" s="681"/>
      <c r="DV30" s="682"/>
      <c r="DW30" s="683">
        <v>17.2</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4044035</v>
      </c>
      <c r="S31" s="681"/>
      <c r="T31" s="681"/>
      <c r="U31" s="681"/>
      <c r="V31" s="681"/>
      <c r="W31" s="681"/>
      <c r="X31" s="681"/>
      <c r="Y31" s="682"/>
      <c r="Z31" s="713">
        <v>27.7</v>
      </c>
      <c r="AA31" s="713"/>
      <c r="AB31" s="713"/>
      <c r="AC31" s="713"/>
      <c r="AD31" s="714" t="s">
        <v>239</v>
      </c>
      <c r="AE31" s="714"/>
      <c r="AF31" s="714"/>
      <c r="AG31" s="714"/>
      <c r="AH31" s="714"/>
      <c r="AI31" s="714"/>
      <c r="AJ31" s="714"/>
      <c r="AK31" s="714"/>
      <c r="AL31" s="683" t="s">
        <v>174</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99.2</v>
      </c>
      <c r="BH31" s="750"/>
      <c r="BI31" s="750"/>
      <c r="BJ31" s="750"/>
      <c r="BK31" s="750"/>
      <c r="BL31" s="750"/>
      <c r="BM31" s="751">
        <v>96.9</v>
      </c>
      <c r="BN31" s="750"/>
      <c r="BO31" s="750"/>
      <c r="BP31" s="750"/>
      <c r="BQ31" s="752"/>
      <c r="BR31" s="749">
        <v>99.3</v>
      </c>
      <c r="BS31" s="750"/>
      <c r="BT31" s="750"/>
      <c r="BU31" s="750"/>
      <c r="BV31" s="750"/>
      <c r="BW31" s="750"/>
      <c r="BX31" s="751">
        <v>97</v>
      </c>
      <c r="BY31" s="750"/>
      <c r="BZ31" s="750"/>
      <c r="CA31" s="750"/>
      <c r="CB31" s="752"/>
      <c r="CD31" s="767"/>
      <c r="CE31" s="768"/>
      <c r="CF31" s="719" t="s">
        <v>313</v>
      </c>
      <c r="CG31" s="720"/>
      <c r="CH31" s="720"/>
      <c r="CI31" s="720"/>
      <c r="CJ31" s="720"/>
      <c r="CK31" s="720"/>
      <c r="CL31" s="720"/>
      <c r="CM31" s="720"/>
      <c r="CN31" s="720"/>
      <c r="CO31" s="720"/>
      <c r="CP31" s="720"/>
      <c r="CQ31" s="721"/>
      <c r="CR31" s="680">
        <v>61149</v>
      </c>
      <c r="CS31" s="699"/>
      <c r="CT31" s="699"/>
      <c r="CU31" s="699"/>
      <c r="CV31" s="699"/>
      <c r="CW31" s="699"/>
      <c r="CX31" s="699"/>
      <c r="CY31" s="700"/>
      <c r="CZ31" s="683">
        <v>0.4</v>
      </c>
      <c r="DA31" s="701"/>
      <c r="DB31" s="701"/>
      <c r="DC31" s="702"/>
      <c r="DD31" s="686">
        <v>60200</v>
      </c>
      <c r="DE31" s="699"/>
      <c r="DF31" s="699"/>
      <c r="DG31" s="699"/>
      <c r="DH31" s="699"/>
      <c r="DI31" s="699"/>
      <c r="DJ31" s="699"/>
      <c r="DK31" s="700"/>
      <c r="DL31" s="686">
        <v>60200</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136</v>
      </c>
      <c r="S32" s="681"/>
      <c r="T32" s="681"/>
      <c r="U32" s="681"/>
      <c r="V32" s="681"/>
      <c r="W32" s="681"/>
      <c r="X32" s="681"/>
      <c r="Y32" s="682"/>
      <c r="Z32" s="713" t="s">
        <v>174</v>
      </c>
      <c r="AA32" s="713"/>
      <c r="AB32" s="713"/>
      <c r="AC32" s="713"/>
      <c r="AD32" s="714" t="s">
        <v>136</v>
      </c>
      <c r="AE32" s="714"/>
      <c r="AF32" s="714"/>
      <c r="AG32" s="714"/>
      <c r="AH32" s="714"/>
      <c r="AI32" s="714"/>
      <c r="AJ32" s="714"/>
      <c r="AK32" s="714"/>
      <c r="AL32" s="683" t="s">
        <v>174</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99.3</v>
      </c>
      <c r="BH32" s="699"/>
      <c r="BI32" s="699"/>
      <c r="BJ32" s="699"/>
      <c r="BK32" s="699"/>
      <c r="BL32" s="699"/>
      <c r="BM32" s="684">
        <v>97.5</v>
      </c>
      <c r="BN32" s="745"/>
      <c r="BO32" s="745"/>
      <c r="BP32" s="745"/>
      <c r="BQ32" s="726"/>
      <c r="BR32" s="753">
        <v>99.4</v>
      </c>
      <c r="BS32" s="699"/>
      <c r="BT32" s="699"/>
      <c r="BU32" s="699"/>
      <c r="BV32" s="699"/>
      <c r="BW32" s="699"/>
      <c r="BX32" s="684">
        <v>97.6</v>
      </c>
      <c r="BY32" s="745"/>
      <c r="BZ32" s="745"/>
      <c r="CA32" s="745"/>
      <c r="CB32" s="726"/>
      <c r="CD32" s="769"/>
      <c r="CE32" s="770"/>
      <c r="CF32" s="719" t="s">
        <v>317</v>
      </c>
      <c r="CG32" s="720"/>
      <c r="CH32" s="720"/>
      <c r="CI32" s="720"/>
      <c r="CJ32" s="720"/>
      <c r="CK32" s="720"/>
      <c r="CL32" s="720"/>
      <c r="CM32" s="720"/>
      <c r="CN32" s="720"/>
      <c r="CO32" s="720"/>
      <c r="CP32" s="720"/>
      <c r="CQ32" s="721"/>
      <c r="CR32" s="680">
        <v>27</v>
      </c>
      <c r="CS32" s="681"/>
      <c r="CT32" s="681"/>
      <c r="CU32" s="681"/>
      <c r="CV32" s="681"/>
      <c r="CW32" s="681"/>
      <c r="CX32" s="681"/>
      <c r="CY32" s="682"/>
      <c r="CZ32" s="683">
        <v>0</v>
      </c>
      <c r="DA32" s="701"/>
      <c r="DB32" s="701"/>
      <c r="DC32" s="702"/>
      <c r="DD32" s="686">
        <v>27</v>
      </c>
      <c r="DE32" s="681"/>
      <c r="DF32" s="681"/>
      <c r="DG32" s="681"/>
      <c r="DH32" s="681"/>
      <c r="DI32" s="681"/>
      <c r="DJ32" s="681"/>
      <c r="DK32" s="682"/>
      <c r="DL32" s="686">
        <v>27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868147</v>
      </c>
      <c r="S33" s="681"/>
      <c r="T33" s="681"/>
      <c r="U33" s="681"/>
      <c r="V33" s="681"/>
      <c r="W33" s="681"/>
      <c r="X33" s="681"/>
      <c r="Y33" s="682"/>
      <c r="Z33" s="713">
        <v>5.9</v>
      </c>
      <c r="AA33" s="713"/>
      <c r="AB33" s="713"/>
      <c r="AC33" s="713"/>
      <c r="AD33" s="714" t="s">
        <v>174</v>
      </c>
      <c r="AE33" s="714"/>
      <c r="AF33" s="714"/>
      <c r="AG33" s="714"/>
      <c r="AH33" s="714"/>
      <c r="AI33" s="714"/>
      <c r="AJ33" s="714"/>
      <c r="AK33" s="714"/>
      <c r="AL33" s="683" t="s">
        <v>174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99.1</v>
      </c>
      <c r="BH33" s="665"/>
      <c r="BI33" s="665"/>
      <c r="BJ33" s="665"/>
      <c r="BK33" s="665"/>
      <c r="BL33" s="665"/>
      <c r="BM33" s="707">
        <v>96.3</v>
      </c>
      <c r="BN33" s="665"/>
      <c r="BO33" s="665"/>
      <c r="BP33" s="665"/>
      <c r="BQ33" s="709"/>
      <c r="BR33" s="744">
        <v>99.3</v>
      </c>
      <c r="BS33" s="665"/>
      <c r="BT33" s="665"/>
      <c r="BU33" s="665"/>
      <c r="BV33" s="665"/>
      <c r="BW33" s="665"/>
      <c r="BX33" s="707">
        <v>96.2</v>
      </c>
      <c r="BY33" s="665"/>
      <c r="BZ33" s="665"/>
      <c r="CA33" s="665"/>
      <c r="CB33" s="709"/>
      <c r="CD33" s="719" t="s">
        <v>320</v>
      </c>
      <c r="CE33" s="720"/>
      <c r="CF33" s="720"/>
      <c r="CG33" s="720"/>
      <c r="CH33" s="720"/>
      <c r="CI33" s="720"/>
      <c r="CJ33" s="720"/>
      <c r="CK33" s="720"/>
      <c r="CL33" s="720"/>
      <c r="CM33" s="720"/>
      <c r="CN33" s="720"/>
      <c r="CO33" s="720"/>
      <c r="CP33" s="720"/>
      <c r="CQ33" s="721"/>
      <c r="CR33" s="680">
        <v>7354036</v>
      </c>
      <c r="CS33" s="699"/>
      <c r="CT33" s="699"/>
      <c r="CU33" s="699"/>
      <c r="CV33" s="699"/>
      <c r="CW33" s="699"/>
      <c r="CX33" s="699"/>
      <c r="CY33" s="700"/>
      <c r="CZ33" s="683">
        <v>52.4</v>
      </c>
      <c r="DA33" s="701"/>
      <c r="DB33" s="701"/>
      <c r="DC33" s="702"/>
      <c r="DD33" s="686">
        <v>3924714</v>
      </c>
      <c r="DE33" s="699"/>
      <c r="DF33" s="699"/>
      <c r="DG33" s="699"/>
      <c r="DH33" s="699"/>
      <c r="DI33" s="699"/>
      <c r="DJ33" s="699"/>
      <c r="DK33" s="700"/>
      <c r="DL33" s="686">
        <v>2633467</v>
      </c>
      <c r="DM33" s="699"/>
      <c r="DN33" s="699"/>
      <c r="DO33" s="699"/>
      <c r="DP33" s="699"/>
      <c r="DQ33" s="699"/>
      <c r="DR33" s="699"/>
      <c r="DS33" s="699"/>
      <c r="DT33" s="699"/>
      <c r="DU33" s="699"/>
      <c r="DV33" s="700"/>
      <c r="DW33" s="683">
        <v>36.299999999999997</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19934</v>
      </c>
      <c r="S34" s="681"/>
      <c r="T34" s="681"/>
      <c r="U34" s="681"/>
      <c r="V34" s="681"/>
      <c r="W34" s="681"/>
      <c r="X34" s="681"/>
      <c r="Y34" s="682"/>
      <c r="Z34" s="713">
        <v>0.1</v>
      </c>
      <c r="AA34" s="713"/>
      <c r="AB34" s="713"/>
      <c r="AC34" s="713"/>
      <c r="AD34" s="714">
        <v>2962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1477114</v>
      </c>
      <c r="CS34" s="681"/>
      <c r="CT34" s="681"/>
      <c r="CU34" s="681"/>
      <c r="CV34" s="681"/>
      <c r="CW34" s="681"/>
      <c r="CX34" s="681"/>
      <c r="CY34" s="682"/>
      <c r="CZ34" s="683">
        <v>10.5</v>
      </c>
      <c r="DA34" s="701"/>
      <c r="DB34" s="701"/>
      <c r="DC34" s="702"/>
      <c r="DD34" s="686">
        <v>1140823</v>
      </c>
      <c r="DE34" s="681"/>
      <c r="DF34" s="681"/>
      <c r="DG34" s="681"/>
      <c r="DH34" s="681"/>
      <c r="DI34" s="681"/>
      <c r="DJ34" s="681"/>
      <c r="DK34" s="682"/>
      <c r="DL34" s="686">
        <v>829002</v>
      </c>
      <c r="DM34" s="681"/>
      <c r="DN34" s="681"/>
      <c r="DO34" s="681"/>
      <c r="DP34" s="681"/>
      <c r="DQ34" s="681"/>
      <c r="DR34" s="681"/>
      <c r="DS34" s="681"/>
      <c r="DT34" s="681"/>
      <c r="DU34" s="681"/>
      <c r="DV34" s="682"/>
      <c r="DW34" s="683">
        <v>11.4</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21871</v>
      </c>
      <c r="S35" s="681"/>
      <c r="T35" s="681"/>
      <c r="U35" s="681"/>
      <c r="V35" s="681"/>
      <c r="W35" s="681"/>
      <c r="X35" s="681"/>
      <c r="Y35" s="682"/>
      <c r="Z35" s="713">
        <v>0.1</v>
      </c>
      <c r="AA35" s="713"/>
      <c r="AB35" s="713"/>
      <c r="AC35" s="713"/>
      <c r="AD35" s="714" t="s">
        <v>174</v>
      </c>
      <c r="AE35" s="714"/>
      <c r="AF35" s="714"/>
      <c r="AG35" s="714"/>
      <c r="AH35" s="714"/>
      <c r="AI35" s="714"/>
      <c r="AJ35" s="714"/>
      <c r="AK35" s="714"/>
      <c r="AL35" s="683" t="s">
        <v>239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278023</v>
      </c>
      <c r="CS35" s="699"/>
      <c r="CT35" s="699"/>
      <c r="CU35" s="699"/>
      <c r="CV35" s="699"/>
      <c r="CW35" s="699"/>
      <c r="CX35" s="699"/>
      <c r="CY35" s="700"/>
      <c r="CZ35" s="683">
        <v>2</v>
      </c>
      <c r="DA35" s="701"/>
      <c r="DB35" s="701"/>
      <c r="DC35" s="702"/>
      <c r="DD35" s="686">
        <v>206299</v>
      </c>
      <c r="DE35" s="699"/>
      <c r="DF35" s="699"/>
      <c r="DG35" s="699"/>
      <c r="DH35" s="699"/>
      <c r="DI35" s="699"/>
      <c r="DJ35" s="699"/>
      <c r="DK35" s="700"/>
      <c r="DL35" s="686">
        <v>137752</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187533</v>
      </c>
      <c r="S36" s="681"/>
      <c r="T36" s="681"/>
      <c r="U36" s="681"/>
      <c r="V36" s="681"/>
      <c r="W36" s="681"/>
      <c r="X36" s="681"/>
      <c r="Y36" s="682"/>
      <c r="Z36" s="713">
        <v>1.3</v>
      </c>
      <c r="AA36" s="713"/>
      <c r="AB36" s="713"/>
      <c r="AC36" s="713"/>
      <c r="AD36" s="714" t="s">
        <v>239</v>
      </c>
      <c r="AE36" s="714"/>
      <c r="AF36" s="714"/>
      <c r="AG36" s="714"/>
      <c r="AH36" s="714"/>
      <c r="AI36" s="714"/>
      <c r="AJ36" s="714"/>
      <c r="AK36" s="714"/>
      <c r="AL36" s="683" t="s">
        <v>174</v>
      </c>
      <c r="AM36" s="684"/>
      <c r="AN36" s="684"/>
      <c r="AO36" s="715"/>
      <c r="AP36" s="235"/>
      <c r="AQ36" s="732" t="s">
        <v>328</v>
      </c>
      <c r="AR36" s="733"/>
      <c r="AS36" s="733"/>
      <c r="AT36" s="733"/>
      <c r="AU36" s="733"/>
      <c r="AV36" s="733"/>
      <c r="AW36" s="733"/>
      <c r="AX36" s="733"/>
      <c r="AY36" s="734"/>
      <c r="AZ36" s="735">
        <v>1391778</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77717</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3732743</v>
      </c>
      <c r="CS36" s="681"/>
      <c r="CT36" s="681"/>
      <c r="CU36" s="681"/>
      <c r="CV36" s="681"/>
      <c r="CW36" s="681"/>
      <c r="CX36" s="681"/>
      <c r="CY36" s="682"/>
      <c r="CZ36" s="683">
        <v>26.6</v>
      </c>
      <c r="DA36" s="701"/>
      <c r="DB36" s="701"/>
      <c r="DC36" s="702"/>
      <c r="DD36" s="686">
        <v>1102831</v>
      </c>
      <c r="DE36" s="681"/>
      <c r="DF36" s="681"/>
      <c r="DG36" s="681"/>
      <c r="DH36" s="681"/>
      <c r="DI36" s="681"/>
      <c r="DJ36" s="681"/>
      <c r="DK36" s="682"/>
      <c r="DL36" s="686">
        <v>751319</v>
      </c>
      <c r="DM36" s="681"/>
      <c r="DN36" s="681"/>
      <c r="DO36" s="681"/>
      <c r="DP36" s="681"/>
      <c r="DQ36" s="681"/>
      <c r="DR36" s="681"/>
      <c r="DS36" s="681"/>
      <c r="DT36" s="681"/>
      <c r="DU36" s="681"/>
      <c r="DV36" s="682"/>
      <c r="DW36" s="683">
        <v>10.3</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470997</v>
      </c>
      <c r="S37" s="681"/>
      <c r="T37" s="681"/>
      <c r="U37" s="681"/>
      <c r="V37" s="681"/>
      <c r="W37" s="681"/>
      <c r="X37" s="681"/>
      <c r="Y37" s="682"/>
      <c r="Z37" s="713">
        <v>3.2</v>
      </c>
      <c r="AA37" s="713"/>
      <c r="AB37" s="713"/>
      <c r="AC37" s="713"/>
      <c r="AD37" s="714" t="s">
        <v>239</v>
      </c>
      <c r="AE37" s="714"/>
      <c r="AF37" s="714"/>
      <c r="AG37" s="714"/>
      <c r="AH37" s="714"/>
      <c r="AI37" s="714"/>
      <c r="AJ37" s="714"/>
      <c r="AK37" s="714"/>
      <c r="AL37" s="683" t="s">
        <v>174</v>
      </c>
      <c r="AM37" s="684"/>
      <c r="AN37" s="684"/>
      <c r="AO37" s="715"/>
      <c r="AQ37" s="723" t="s">
        <v>332</v>
      </c>
      <c r="AR37" s="724"/>
      <c r="AS37" s="724"/>
      <c r="AT37" s="724"/>
      <c r="AU37" s="724"/>
      <c r="AV37" s="724"/>
      <c r="AW37" s="724"/>
      <c r="AX37" s="724"/>
      <c r="AY37" s="725"/>
      <c r="AZ37" s="680">
        <v>437499</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67124</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592363</v>
      </c>
      <c r="CS37" s="699"/>
      <c r="CT37" s="699"/>
      <c r="CU37" s="699"/>
      <c r="CV37" s="699"/>
      <c r="CW37" s="699"/>
      <c r="CX37" s="699"/>
      <c r="CY37" s="700"/>
      <c r="CZ37" s="683">
        <v>4.2</v>
      </c>
      <c r="DA37" s="701"/>
      <c r="DB37" s="701"/>
      <c r="DC37" s="702"/>
      <c r="DD37" s="686">
        <v>591756</v>
      </c>
      <c r="DE37" s="699"/>
      <c r="DF37" s="699"/>
      <c r="DG37" s="699"/>
      <c r="DH37" s="699"/>
      <c r="DI37" s="699"/>
      <c r="DJ37" s="699"/>
      <c r="DK37" s="700"/>
      <c r="DL37" s="686">
        <v>589967</v>
      </c>
      <c r="DM37" s="699"/>
      <c r="DN37" s="699"/>
      <c r="DO37" s="699"/>
      <c r="DP37" s="699"/>
      <c r="DQ37" s="699"/>
      <c r="DR37" s="699"/>
      <c r="DS37" s="699"/>
      <c r="DT37" s="699"/>
      <c r="DU37" s="699"/>
      <c r="DV37" s="700"/>
      <c r="DW37" s="683">
        <v>8.1</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437893</v>
      </c>
      <c r="S38" s="681"/>
      <c r="T38" s="681"/>
      <c r="U38" s="681"/>
      <c r="V38" s="681"/>
      <c r="W38" s="681"/>
      <c r="X38" s="681"/>
      <c r="Y38" s="682"/>
      <c r="Z38" s="713">
        <v>3</v>
      </c>
      <c r="AA38" s="713"/>
      <c r="AB38" s="713"/>
      <c r="AC38" s="713"/>
      <c r="AD38" s="714">
        <v>40</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9025</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3089</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1391778</v>
      </c>
      <c r="CS38" s="681"/>
      <c r="CT38" s="681"/>
      <c r="CU38" s="681"/>
      <c r="CV38" s="681"/>
      <c r="CW38" s="681"/>
      <c r="CX38" s="681"/>
      <c r="CY38" s="682"/>
      <c r="CZ38" s="683">
        <v>9.9</v>
      </c>
      <c r="DA38" s="701"/>
      <c r="DB38" s="701"/>
      <c r="DC38" s="702"/>
      <c r="DD38" s="686">
        <v>1275949</v>
      </c>
      <c r="DE38" s="681"/>
      <c r="DF38" s="681"/>
      <c r="DG38" s="681"/>
      <c r="DH38" s="681"/>
      <c r="DI38" s="681"/>
      <c r="DJ38" s="681"/>
      <c r="DK38" s="682"/>
      <c r="DL38" s="686">
        <v>915394</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1108555</v>
      </c>
      <c r="S39" s="681"/>
      <c r="T39" s="681"/>
      <c r="U39" s="681"/>
      <c r="V39" s="681"/>
      <c r="W39" s="681"/>
      <c r="X39" s="681"/>
      <c r="Y39" s="682"/>
      <c r="Z39" s="713">
        <v>7.6</v>
      </c>
      <c r="AA39" s="713"/>
      <c r="AB39" s="713"/>
      <c r="AC39" s="713"/>
      <c r="AD39" s="714" t="s">
        <v>174</v>
      </c>
      <c r="AE39" s="714"/>
      <c r="AF39" s="714"/>
      <c r="AG39" s="714"/>
      <c r="AH39" s="714"/>
      <c r="AI39" s="714"/>
      <c r="AJ39" s="714"/>
      <c r="AK39" s="714"/>
      <c r="AL39" s="683" t="s">
        <v>136</v>
      </c>
      <c r="AM39" s="684"/>
      <c r="AN39" s="684"/>
      <c r="AO39" s="715"/>
      <c r="AQ39" s="723" t="s">
        <v>340</v>
      </c>
      <c r="AR39" s="724"/>
      <c r="AS39" s="724"/>
      <c r="AT39" s="724"/>
      <c r="AU39" s="724"/>
      <c r="AV39" s="724"/>
      <c r="AW39" s="724"/>
      <c r="AX39" s="724"/>
      <c r="AY39" s="725"/>
      <c r="AZ39" s="680" t="s">
        <v>239</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4614</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209278</v>
      </c>
      <c r="CS39" s="699"/>
      <c r="CT39" s="699"/>
      <c r="CU39" s="699"/>
      <c r="CV39" s="699"/>
      <c r="CW39" s="699"/>
      <c r="CX39" s="699"/>
      <c r="CY39" s="700"/>
      <c r="CZ39" s="683">
        <v>1.5</v>
      </c>
      <c r="DA39" s="701"/>
      <c r="DB39" s="701"/>
      <c r="DC39" s="702"/>
      <c r="DD39" s="686">
        <v>198383</v>
      </c>
      <c r="DE39" s="699"/>
      <c r="DF39" s="699"/>
      <c r="DG39" s="699"/>
      <c r="DH39" s="699"/>
      <c r="DI39" s="699"/>
      <c r="DJ39" s="699"/>
      <c r="DK39" s="700"/>
      <c r="DL39" s="686" t="s">
        <v>239</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6157</v>
      </c>
      <c r="S40" s="681"/>
      <c r="T40" s="681"/>
      <c r="U40" s="681"/>
      <c r="V40" s="681"/>
      <c r="W40" s="681"/>
      <c r="X40" s="681"/>
      <c r="Y40" s="682"/>
      <c r="Z40" s="713">
        <v>0</v>
      </c>
      <c r="AA40" s="713"/>
      <c r="AB40" s="713"/>
      <c r="AC40" s="713"/>
      <c r="AD40" s="714" t="s">
        <v>174</v>
      </c>
      <c r="AE40" s="714"/>
      <c r="AF40" s="714"/>
      <c r="AG40" s="714"/>
      <c r="AH40" s="714"/>
      <c r="AI40" s="714"/>
      <c r="AJ40" s="714"/>
      <c r="AK40" s="714"/>
      <c r="AL40" s="683" t="s">
        <v>239</v>
      </c>
      <c r="AM40" s="684"/>
      <c r="AN40" s="684"/>
      <c r="AO40" s="715"/>
      <c r="AQ40" s="723" t="s">
        <v>344</v>
      </c>
      <c r="AR40" s="724"/>
      <c r="AS40" s="724"/>
      <c r="AT40" s="724"/>
      <c r="AU40" s="724"/>
      <c r="AV40" s="724"/>
      <c r="AW40" s="724"/>
      <c r="AX40" s="724"/>
      <c r="AY40" s="725"/>
      <c r="AZ40" s="680" t="s">
        <v>174</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265100</v>
      </c>
      <c r="CS40" s="681"/>
      <c r="CT40" s="681"/>
      <c r="CU40" s="681"/>
      <c r="CV40" s="681"/>
      <c r="CW40" s="681"/>
      <c r="CX40" s="681"/>
      <c r="CY40" s="682"/>
      <c r="CZ40" s="683">
        <v>1.9</v>
      </c>
      <c r="DA40" s="701"/>
      <c r="DB40" s="701"/>
      <c r="DC40" s="702"/>
      <c r="DD40" s="686">
        <v>429</v>
      </c>
      <c r="DE40" s="681"/>
      <c r="DF40" s="681"/>
      <c r="DG40" s="681"/>
      <c r="DH40" s="681"/>
      <c r="DI40" s="681"/>
      <c r="DJ40" s="681"/>
      <c r="DK40" s="682"/>
      <c r="DL40" s="686" t="s">
        <v>136</v>
      </c>
      <c r="DM40" s="681"/>
      <c r="DN40" s="681"/>
      <c r="DO40" s="681"/>
      <c r="DP40" s="681"/>
      <c r="DQ40" s="681"/>
      <c r="DR40" s="681"/>
      <c r="DS40" s="681"/>
      <c r="DT40" s="681"/>
      <c r="DU40" s="681"/>
      <c r="DV40" s="682"/>
      <c r="DW40" s="683" t="s">
        <v>174</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174</v>
      </c>
      <c r="S41" s="681"/>
      <c r="T41" s="681"/>
      <c r="U41" s="681"/>
      <c r="V41" s="681"/>
      <c r="W41" s="681"/>
      <c r="X41" s="681"/>
      <c r="Y41" s="682"/>
      <c r="Z41" s="713" t="s">
        <v>136</v>
      </c>
      <c r="AA41" s="713"/>
      <c r="AB41" s="713"/>
      <c r="AC41" s="713"/>
      <c r="AD41" s="714" t="s">
        <v>239</v>
      </c>
      <c r="AE41" s="714"/>
      <c r="AF41" s="714"/>
      <c r="AG41" s="714"/>
      <c r="AH41" s="714"/>
      <c r="AI41" s="714"/>
      <c r="AJ41" s="714"/>
      <c r="AK41" s="714"/>
      <c r="AL41" s="683" t="s">
        <v>174</v>
      </c>
      <c r="AM41" s="684"/>
      <c r="AN41" s="684"/>
      <c r="AO41" s="715"/>
      <c r="AQ41" s="723" t="s">
        <v>349</v>
      </c>
      <c r="AR41" s="724"/>
      <c r="AS41" s="724"/>
      <c r="AT41" s="724"/>
      <c r="AU41" s="724"/>
      <c r="AV41" s="724"/>
      <c r="AW41" s="724"/>
      <c r="AX41" s="724"/>
      <c r="AY41" s="725"/>
      <c r="AZ41" s="680">
        <v>139485</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239</v>
      </c>
      <c r="CS41" s="699"/>
      <c r="CT41" s="699"/>
      <c r="CU41" s="699"/>
      <c r="CV41" s="699"/>
      <c r="CW41" s="699"/>
      <c r="CX41" s="699"/>
      <c r="CY41" s="700"/>
      <c r="CZ41" s="683" t="s">
        <v>239</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338178</v>
      </c>
      <c r="S42" s="681"/>
      <c r="T42" s="681"/>
      <c r="U42" s="681"/>
      <c r="V42" s="681"/>
      <c r="W42" s="681"/>
      <c r="X42" s="681"/>
      <c r="Y42" s="682"/>
      <c r="Z42" s="713">
        <v>2.2999999999999998</v>
      </c>
      <c r="AA42" s="713"/>
      <c r="AB42" s="713"/>
      <c r="AC42" s="713"/>
      <c r="AD42" s="714" t="s">
        <v>239</v>
      </c>
      <c r="AE42" s="714"/>
      <c r="AF42" s="714"/>
      <c r="AG42" s="714"/>
      <c r="AH42" s="714"/>
      <c r="AI42" s="714"/>
      <c r="AJ42" s="714"/>
      <c r="AK42" s="714"/>
      <c r="AL42" s="683" t="s">
        <v>174</v>
      </c>
      <c r="AM42" s="684"/>
      <c r="AN42" s="684"/>
      <c r="AO42" s="715"/>
      <c r="AQ42" s="716" t="s">
        <v>353</v>
      </c>
      <c r="AR42" s="717"/>
      <c r="AS42" s="717"/>
      <c r="AT42" s="717"/>
      <c r="AU42" s="717"/>
      <c r="AV42" s="717"/>
      <c r="AW42" s="717"/>
      <c r="AX42" s="717"/>
      <c r="AY42" s="718"/>
      <c r="AZ42" s="664">
        <v>805769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343</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2177610</v>
      </c>
      <c r="CS42" s="681"/>
      <c r="CT42" s="681"/>
      <c r="CU42" s="681"/>
      <c r="CV42" s="681"/>
      <c r="CW42" s="681"/>
      <c r="CX42" s="681"/>
      <c r="CY42" s="682"/>
      <c r="CZ42" s="683">
        <v>15.5</v>
      </c>
      <c r="DA42" s="684"/>
      <c r="DB42" s="684"/>
      <c r="DC42" s="685"/>
      <c r="DD42" s="686">
        <v>430222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14608543</v>
      </c>
      <c r="S43" s="703"/>
      <c r="T43" s="703"/>
      <c r="U43" s="703"/>
      <c r="V43" s="703"/>
      <c r="W43" s="703"/>
      <c r="X43" s="703"/>
      <c r="Y43" s="704"/>
      <c r="Z43" s="705">
        <v>100</v>
      </c>
      <c r="AA43" s="705"/>
      <c r="AB43" s="705"/>
      <c r="AC43" s="705"/>
      <c r="AD43" s="706">
        <v>6916759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42678</v>
      </c>
      <c r="CS43" s="699"/>
      <c r="CT43" s="699"/>
      <c r="CU43" s="699"/>
      <c r="CV43" s="699"/>
      <c r="CW43" s="699"/>
      <c r="CX43" s="699"/>
      <c r="CY43" s="700"/>
      <c r="CZ43" s="683">
        <v>0.3</v>
      </c>
      <c r="DA43" s="701"/>
      <c r="DB43" s="701"/>
      <c r="DC43" s="702"/>
      <c r="DD43" s="686">
        <v>42678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2177610</v>
      </c>
      <c r="CS44" s="681"/>
      <c r="CT44" s="681"/>
      <c r="CU44" s="681"/>
      <c r="CV44" s="681"/>
      <c r="CW44" s="681"/>
      <c r="CX44" s="681"/>
      <c r="CY44" s="682"/>
      <c r="CZ44" s="683">
        <v>15.5</v>
      </c>
      <c r="DA44" s="684"/>
      <c r="DB44" s="684"/>
      <c r="DC44" s="685"/>
      <c r="DD44" s="686">
        <v>430222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1366145</v>
      </c>
      <c r="CS45" s="699"/>
      <c r="CT45" s="699"/>
      <c r="CU45" s="699"/>
      <c r="CV45" s="699"/>
      <c r="CW45" s="699"/>
      <c r="CX45" s="699"/>
      <c r="CY45" s="700"/>
      <c r="CZ45" s="683">
        <v>9.6999999999999993</v>
      </c>
      <c r="DA45" s="701"/>
      <c r="DB45" s="701"/>
      <c r="DC45" s="702"/>
      <c r="DD45" s="686">
        <v>23698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770464</v>
      </c>
      <c r="CS46" s="681"/>
      <c r="CT46" s="681"/>
      <c r="CU46" s="681"/>
      <c r="CV46" s="681"/>
      <c r="CW46" s="681"/>
      <c r="CX46" s="681"/>
      <c r="CY46" s="682"/>
      <c r="CZ46" s="683">
        <v>5.5</v>
      </c>
      <c r="DA46" s="684"/>
      <c r="DB46" s="684"/>
      <c r="DC46" s="685"/>
      <c r="DD46" s="686">
        <v>390076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239</v>
      </c>
      <c r="CS47" s="699"/>
      <c r="CT47" s="699"/>
      <c r="CU47" s="699"/>
      <c r="CV47" s="699"/>
      <c r="CW47" s="699"/>
      <c r="CX47" s="699"/>
      <c r="CY47" s="700"/>
      <c r="CZ47" s="683" t="s">
        <v>174</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239</v>
      </c>
      <c r="CS48" s="681"/>
      <c r="CT48" s="681"/>
      <c r="CU48" s="681"/>
      <c r="CV48" s="681"/>
      <c r="CW48" s="681"/>
      <c r="CX48" s="681"/>
      <c r="CY48" s="682"/>
      <c r="CZ48" s="683" t="s">
        <v>239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14033587</v>
      </c>
      <c r="CS49" s="665"/>
      <c r="CT49" s="665"/>
      <c r="CU49" s="665"/>
      <c r="CV49" s="665"/>
      <c r="CW49" s="665"/>
      <c r="CX49" s="665"/>
      <c r="CY49" s="666"/>
      <c r="CZ49" s="667">
        <v>100</v>
      </c>
      <c r="DA49" s="668"/>
      <c r="DB49" s="668"/>
      <c r="DC49" s="669"/>
      <c r="DD49" s="670">
        <v>7845974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24/p23oZwLAOTG2auEpiYVRz8DsB0EZxOZal8a0na3sFipvYfi/atqXs6125+gJS63GVlEqvNIMrn6TK+ltdeg==" saltValue="uZDGwSdTXAIEu/xiysiL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39370078740157483" footer="0"/>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8" t="s">
        <v>368</v>
      </c>
      <c r="DK2" s="1179"/>
      <c r="DL2" s="1179"/>
      <c r="DM2" s="1179"/>
      <c r="DN2" s="1179"/>
      <c r="DO2" s="1180"/>
      <c r="DP2" s="251"/>
      <c r="DQ2" s="1178" t="s">
        <v>369</v>
      </c>
      <c r="DR2" s="1179"/>
      <c r="DS2" s="1179"/>
      <c r="DT2" s="1179"/>
      <c r="DU2" s="1179"/>
      <c r="DV2" s="1179"/>
      <c r="DW2" s="1179"/>
      <c r="DX2" s="1179"/>
      <c r="DY2" s="1179"/>
      <c r="DZ2" s="118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181"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8"/>
      <c r="BA5" s="258"/>
      <c r="BB5" s="258"/>
      <c r="BC5" s="258"/>
      <c r="BD5" s="258"/>
      <c r="BE5" s="259"/>
      <c r="BF5" s="259"/>
      <c r="BG5" s="259"/>
      <c r="BH5" s="259"/>
      <c r="BI5" s="259"/>
      <c r="BJ5" s="259"/>
      <c r="BK5" s="259"/>
      <c r="BL5" s="259"/>
      <c r="BM5" s="259"/>
      <c r="BN5" s="259"/>
      <c r="BO5" s="259"/>
      <c r="BP5" s="259"/>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99" t="s">
        <v>386</v>
      </c>
      <c r="DH5" s="1200"/>
      <c r="DI5" s="1200"/>
      <c r="DJ5" s="1200"/>
      <c r="DK5" s="1201"/>
      <c r="DL5" s="1199" t="s">
        <v>387</v>
      </c>
      <c r="DM5" s="1200"/>
      <c r="DN5" s="1200"/>
      <c r="DO5" s="1200"/>
      <c r="DP5" s="1201"/>
      <c r="DQ5" s="1090" t="s">
        <v>388</v>
      </c>
      <c r="DR5" s="1091"/>
      <c r="DS5" s="1091"/>
      <c r="DT5" s="1091"/>
      <c r="DU5" s="1092"/>
      <c r="DV5" s="1090" t="s">
        <v>379</v>
      </c>
      <c r="DW5" s="1091"/>
      <c r="DX5" s="1091"/>
      <c r="DY5" s="1091"/>
      <c r="DZ5" s="1106"/>
      <c r="EA5" s="256"/>
    </row>
    <row r="6" spans="1:131" s="257"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182"/>
      <c r="AG6" s="1094"/>
      <c r="AH6" s="1094"/>
      <c r="AI6" s="1094"/>
      <c r="AJ6" s="1107"/>
      <c r="AK6" s="1094"/>
      <c r="AL6" s="1094"/>
      <c r="AM6" s="1094"/>
      <c r="AN6" s="1094"/>
      <c r="AO6" s="1095"/>
      <c r="AP6" s="1093"/>
      <c r="AQ6" s="1094"/>
      <c r="AR6" s="1094"/>
      <c r="AS6" s="1094"/>
      <c r="AT6" s="1095"/>
      <c r="AU6" s="1093"/>
      <c r="AV6" s="1094"/>
      <c r="AW6" s="1094"/>
      <c r="AX6" s="1094"/>
      <c r="AY6" s="1107"/>
      <c r="AZ6" s="254"/>
      <c r="BA6" s="254"/>
      <c r="BB6" s="254"/>
      <c r="BC6" s="254"/>
      <c r="BD6" s="254"/>
      <c r="BE6" s="255"/>
      <c r="BF6" s="255"/>
      <c r="BG6" s="255"/>
      <c r="BH6" s="255"/>
      <c r="BI6" s="255"/>
      <c r="BJ6" s="255"/>
      <c r="BK6" s="255"/>
      <c r="BL6" s="255"/>
      <c r="BM6" s="255"/>
      <c r="BN6" s="255"/>
      <c r="BO6" s="255"/>
      <c r="BP6" s="255"/>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202"/>
      <c r="DH6" s="1203"/>
      <c r="DI6" s="1203"/>
      <c r="DJ6" s="1203"/>
      <c r="DK6" s="1204"/>
      <c r="DL6" s="1202"/>
      <c r="DM6" s="1203"/>
      <c r="DN6" s="1203"/>
      <c r="DO6" s="1203"/>
      <c r="DP6" s="1204"/>
      <c r="DQ6" s="1093"/>
      <c r="DR6" s="1094"/>
      <c r="DS6" s="1094"/>
      <c r="DT6" s="1094"/>
      <c r="DU6" s="1095"/>
      <c r="DV6" s="1093"/>
      <c r="DW6" s="1094"/>
      <c r="DX6" s="1094"/>
      <c r="DY6" s="1094"/>
      <c r="DZ6" s="1107"/>
      <c r="EA6" s="256"/>
    </row>
    <row r="7" spans="1:131" s="257" customFormat="1" ht="26.25" customHeight="1" thickTop="1" x14ac:dyDescent="0.15">
      <c r="A7" s="260">
        <v>1</v>
      </c>
      <c r="B7" s="1139" t="s">
        <v>389</v>
      </c>
      <c r="C7" s="1140"/>
      <c r="D7" s="1140"/>
      <c r="E7" s="1140"/>
      <c r="F7" s="1140"/>
      <c r="G7" s="1140"/>
      <c r="H7" s="1140"/>
      <c r="I7" s="1140"/>
      <c r="J7" s="1140"/>
      <c r="K7" s="1140"/>
      <c r="L7" s="1140"/>
      <c r="M7" s="1140"/>
      <c r="N7" s="1140"/>
      <c r="O7" s="1140"/>
      <c r="P7" s="1141"/>
      <c r="Q7" s="1205">
        <v>14600</v>
      </c>
      <c r="R7" s="1206"/>
      <c r="S7" s="1206"/>
      <c r="T7" s="1206"/>
      <c r="U7" s="1206"/>
      <c r="V7" s="1206">
        <v>14027</v>
      </c>
      <c r="W7" s="1206"/>
      <c r="X7" s="1206"/>
      <c r="Y7" s="1206"/>
      <c r="Z7" s="1206"/>
      <c r="AA7" s="1206">
        <v>573</v>
      </c>
      <c r="AB7" s="1206"/>
      <c r="AC7" s="1206"/>
      <c r="AD7" s="1206"/>
      <c r="AE7" s="1207"/>
      <c r="AF7" s="1208">
        <v>498</v>
      </c>
      <c r="AG7" s="1209"/>
      <c r="AH7" s="1209"/>
      <c r="AI7" s="1209"/>
      <c r="AJ7" s="1210"/>
      <c r="AK7" s="1189">
        <v>5</v>
      </c>
      <c r="AL7" s="1190"/>
      <c r="AM7" s="1190"/>
      <c r="AN7" s="1190"/>
      <c r="AO7" s="1190"/>
      <c r="AP7" s="1190">
        <v>13429</v>
      </c>
      <c r="AQ7" s="1190"/>
      <c r="AR7" s="1190"/>
      <c r="AS7" s="1190"/>
      <c r="AT7" s="1190"/>
      <c r="AU7" s="1191"/>
      <c r="AV7" s="1191"/>
      <c r="AW7" s="1191"/>
      <c r="AX7" s="1191"/>
      <c r="AY7" s="1192"/>
      <c r="AZ7" s="254"/>
      <c r="BA7" s="254"/>
      <c r="BB7" s="254"/>
      <c r="BC7" s="254"/>
      <c r="BD7" s="254"/>
      <c r="BE7" s="255"/>
      <c r="BF7" s="255"/>
      <c r="BG7" s="255"/>
      <c r="BH7" s="255"/>
      <c r="BI7" s="255"/>
      <c r="BJ7" s="255"/>
      <c r="BK7" s="255"/>
      <c r="BL7" s="255"/>
      <c r="BM7" s="255"/>
      <c r="BN7" s="255"/>
      <c r="BO7" s="255"/>
      <c r="BP7" s="255"/>
      <c r="BQ7" s="261">
        <v>1</v>
      </c>
      <c r="BR7" s="262"/>
      <c r="BS7" s="1193" t="s">
        <v>587</v>
      </c>
      <c r="BT7" s="1194"/>
      <c r="BU7" s="1194"/>
      <c r="BV7" s="1194"/>
      <c r="BW7" s="1194"/>
      <c r="BX7" s="1194"/>
      <c r="BY7" s="1194"/>
      <c r="BZ7" s="1194"/>
      <c r="CA7" s="1194"/>
      <c r="CB7" s="1194"/>
      <c r="CC7" s="1194"/>
      <c r="CD7" s="1194"/>
      <c r="CE7" s="1194"/>
      <c r="CF7" s="1194"/>
      <c r="CG7" s="1195"/>
      <c r="CH7" s="1186">
        <v>0</v>
      </c>
      <c r="CI7" s="1187"/>
      <c r="CJ7" s="1187"/>
      <c r="CK7" s="1187"/>
      <c r="CL7" s="1188"/>
      <c r="CM7" s="1186">
        <v>50</v>
      </c>
      <c r="CN7" s="1187"/>
      <c r="CO7" s="1187"/>
      <c r="CP7" s="1187"/>
      <c r="CQ7" s="1188"/>
      <c r="CR7" s="1186">
        <v>50</v>
      </c>
      <c r="CS7" s="1187"/>
      <c r="CT7" s="1187"/>
      <c r="CU7" s="1187"/>
      <c r="CV7" s="1188"/>
      <c r="CW7" s="1186">
        <v>44</v>
      </c>
      <c r="CX7" s="1187"/>
      <c r="CY7" s="1187"/>
      <c r="CZ7" s="1187"/>
      <c r="DA7" s="1188"/>
      <c r="DB7" s="1186" t="s">
        <v>581</v>
      </c>
      <c r="DC7" s="1187"/>
      <c r="DD7" s="1187"/>
      <c r="DE7" s="1187"/>
      <c r="DF7" s="1188"/>
      <c r="DG7" s="1186" t="s">
        <v>581</v>
      </c>
      <c r="DH7" s="1187"/>
      <c r="DI7" s="1187"/>
      <c r="DJ7" s="1187"/>
      <c r="DK7" s="1188"/>
      <c r="DL7" s="1186" t="s">
        <v>581</v>
      </c>
      <c r="DM7" s="1187"/>
      <c r="DN7" s="1187"/>
      <c r="DO7" s="1187"/>
      <c r="DP7" s="1188"/>
      <c r="DQ7" s="1186" t="s">
        <v>581</v>
      </c>
      <c r="DR7" s="1187"/>
      <c r="DS7" s="1187"/>
      <c r="DT7" s="1187"/>
      <c r="DU7" s="1188"/>
      <c r="DV7" s="1183"/>
      <c r="DW7" s="1184"/>
      <c r="DX7" s="1184"/>
      <c r="DY7" s="1184"/>
      <c r="DZ7" s="1185"/>
      <c r="EA7" s="256"/>
    </row>
    <row r="8" spans="1:131" s="257" customFormat="1" ht="26.25" customHeight="1" x14ac:dyDescent="0.15">
      <c r="A8" s="263">
        <v>2</v>
      </c>
      <c r="B8" s="1113" t="s">
        <v>390</v>
      </c>
      <c r="C8" s="1114"/>
      <c r="D8" s="1114"/>
      <c r="E8" s="1114"/>
      <c r="F8" s="1114"/>
      <c r="G8" s="1114"/>
      <c r="H8" s="1114"/>
      <c r="I8" s="1114"/>
      <c r="J8" s="1114"/>
      <c r="K8" s="1114"/>
      <c r="L8" s="1114"/>
      <c r="M8" s="1114"/>
      <c r="N8" s="1114"/>
      <c r="O8" s="1114"/>
      <c r="P8" s="1115"/>
      <c r="Q8" s="1132">
        <v>9</v>
      </c>
      <c r="R8" s="1133"/>
      <c r="S8" s="1133"/>
      <c r="T8" s="1133"/>
      <c r="U8" s="1133"/>
      <c r="V8" s="1133">
        <v>7</v>
      </c>
      <c r="W8" s="1133"/>
      <c r="X8" s="1133"/>
      <c r="Y8" s="1133"/>
      <c r="Z8" s="1133"/>
      <c r="AA8" s="1133">
        <v>2</v>
      </c>
      <c r="AB8" s="1133"/>
      <c r="AC8" s="1133"/>
      <c r="AD8" s="1133"/>
      <c r="AE8" s="1134"/>
      <c r="AF8" s="1119">
        <v>2</v>
      </c>
      <c r="AG8" s="1120"/>
      <c r="AH8" s="1120"/>
      <c r="AI8" s="1120"/>
      <c r="AJ8" s="1121"/>
      <c r="AK8" s="1175">
        <v>1</v>
      </c>
      <c r="AL8" s="1176"/>
      <c r="AM8" s="1176"/>
      <c r="AN8" s="1176"/>
      <c r="AO8" s="1176"/>
      <c r="AP8" s="1176" t="s">
        <v>572</v>
      </c>
      <c r="AQ8" s="1176"/>
      <c r="AR8" s="1176"/>
      <c r="AS8" s="1176"/>
      <c r="AT8" s="1176"/>
      <c r="AU8" s="1173"/>
      <c r="AV8" s="1173"/>
      <c r="AW8" s="1173"/>
      <c r="AX8" s="1173"/>
      <c r="AY8" s="1174"/>
      <c r="AZ8" s="254"/>
      <c r="BA8" s="254"/>
      <c r="BB8" s="254"/>
      <c r="BC8" s="254"/>
      <c r="BD8" s="254"/>
      <c r="BE8" s="255"/>
      <c r="BF8" s="255"/>
      <c r="BG8" s="255"/>
      <c r="BH8" s="255"/>
      <c r="BI8" s="255"/>
      <c r="BJ8" s="255"/>
      <c r="BK8" s="255"/>
      <c r="BL8" s="255"/>
      <c r="BM8" s="255"/>
      <c r="BN8" s="255"/>
      <c r="BO8" s="255"/>
      <c r="BP8" s="255"/>
      <c r="BQ8" s="264">
        <v>2</v>
      </c>
      <c r="BR8" s="265"/>
      <c r="BS8" s="1103" t="s">
        <v>588</v>
      </c>
      <c r="BT8" s="1104"/>
      <c r="BU8" s="1104"/>
      <c r="BV8" s="1104"/>
      <c r="BW8" s="1104"/>
      <c r="BX8" s="1104"/>
      <c r="BY8" s="1104"/>
      <c r="BZ8" s="1104"/>
      <c r="CA8" s="1104"/>
      <c r="CB8" s="1104"/>
      <c r="CC8" s="1104"/>
      <c r="CD8" s="1104"/>
      <c r="CE8" s="1104"/>
      <c r="CF8" s="1104"/>
      <c r="CG8" s="1105"/>
      <c r="CH8" s="1078">
        <v>0</v>
      </c>
      <c r="CI8" s="1079"/>
      <c r="CJ8" s="1079"/>
      <c r="CK8" s="1079"/>
      <c r="CL8" s="1080"/>
      <c r="CM8" s="1078">
        <v>107</v>
      </c>
      <c r="CN8" s="1079"/>
      <c r="CO8" s="1079"/>
      <c r="CP8" s="1079"/>
      <c r="CQ8" s="1080"/>
      <c r="CR8" s="1078">
        <v>107</v>
      </c>
      <c r="CS8" s="1079"/>
      <c r="CT8" s="1079"/>
      <c r="CU8" s="1079"/>
      <c r="CV8" s="1080"/>
      <c r="CW8" s="1078">
        <v>35</v>
      </c>
      <c r="CX8" s="1079"/>
      <c r="CY8" s="1079"/>
      <c r="CZ8" s="1079"/>
      <c r="DA8" s="1080"/>
      <c r="DB8" s="1078" t="s">
        <v>581</v>
      </c>
      <c r="DC8" s="1079"/>
      <c r="DD8" s="1079"/>
      <c r="DE8" s="1079"/>
      <c r="DF8" s="1080"/>
      <c r="DG8" s="1177"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6"/>
    </row>
    <row r="9" spans="1:131" s="257" customFormat="1" ht="26.25" customHeight="1" x14ac:dyDescent="0.15">
      <c r="A9" s="263">
        <v>3</v>
      </c>
      <c r="B9" s="1113"/>
      <c r="C9" s="1114"/>
      <c r="D9" s="1114"/>
      <c r="E9" s="1114"/>
      <c r="F9" s="1114"/>
      <c r="G9" s="1114"/>
      <c r="H9" s="1114"/>
      <c r="I9" s="1114"/>
      <c r="J9" s="1114"/>
      <c r="K9" s="1114"/>
      <c r="L9" s="1114"/>
      <c r="M9" s="1114"/>
      <c r="N9" s="1114"/>
      <c r="O9" s="1114"/>
      <c r="P9" s="1115"/>
      <c r="Q9" s="1132"/>
      <c r="R9" s="1133"/>
      <c r="S9" s="1133"/>
      <c r="T9" s="1133"/>
      <c r="U9" s="1133"/>
      <c r="V9" s="1133"/>
      <c r="W9" s="1133"/>
      <c r="X9" s="1133"/>
      <c r="Y9" s="1133"/>
      <c r="Z9" s="1133"/>
      <c r="AA9" s="1133"/>
      <c r="AB9" s="1133"/>
      <c r="AC9" s="1133"/>
      <c r="AD9" s="1133"/>
      <c r="AE9" s="1134"/>
      <c r="AF9" s="1119"/>
      <c r="AG9" s="1120"/>
      <c r="AH9" s="1120"/>
      <c r="AI9" s="1120"/>
      <c r="AJ9" s="1121"/>
      <c r="AK9" s="1175"/>
      <c r="AL9" s="1176"/>
      <c r="AM9" s="1176"/>
      <c r="AN9" s="1176"/>
      <c r="AO9" s="1176"/>
      <c r="AP9" s="1176"/>
      <c r="AQ9" s="1176"/>
      <c r="AR9" s="1176"/>
      <c r="AS9" s="1176"/>
      <c r="AT9" s="1176"/>
      <c r="AU9" s="1173"/>
      <c r="AV9" s="1173"/>
      <c r="AW9" s="1173"/>
      <c r="AX9" s="1173"/>
      <c r="AY9" s="1174"/>
      <c r="AZ9" s="254"/>
      <c r="BA9" s="254"/>
      <c r="BB9" s="254"/>
      <c r="BC9" s="254"/>
      <c r="BD9" s="254"/>
      <c r="BE9" s="255"/>
      <c r="BF9" s="255"/>
      <c r="BG9" s="255"/>
      <c r="BH9" s="255"/>
      <c r="BI9" s="255"/>
      <c r="BJ9" s="255"/>
      <c r="BK9" s="255"/>
      <c r="BL9" s="255"/>
      <c r="BM9" s="255"/>
      <c r="BN9" s="255"/>
      <c r="BO9" s="255"/>
      <c r="BP9" s="255"/>
      <c r="BQ9" s="264">
        <v>3</v>
      </c>
      <c r="BR9" s="265"/>
      <c r="BS9" s="1103" t="s">
        <v>589</v>
      </c>
      <c r="BT9" s="1104"/>
      <c r="BU9" s="1104"/>
      <c r="BV9" s="1104"/>
      <c r="BW9" s="1104"/>
      <c r="BX9" s="1104"/>
      <c r="BY9" s="1104"/>
      <c r="BZ9" s="1104"/>
      <c r="CA9" s="1104"/>
      <c r="CB9" s="1104"/>
      <c r="CC9" s="1104"/>
      <c r="CD9" s="1104"/>
      <c r="CE9" s="1104"/>
      <c r="CF9" s="1104"/>
      <c r="CG9" s="1105"/>
      <c r="CH9" s="1078">
        <v>0</v>
      </c>
      <c r="CI9" s="1079"/>
      <c r="CJ9" s="1079"/>
      <c r="CK9" s="1079"/>
      <c r="CL9" s="1080"/>
      <c r="CM9" s="1078">
        <v>38</v>
      </c>
      <c r="CN9" s="1079"/>
      <c r="CO9" s="1079"/>
      <c r="CP9" s="1079"/>
      <c r="CQ9" s="1080"/>
      <c r="CR9" s="1078">
        <v>15</v>
      </c>
      <c r="CS9" s="1079"/>
      <c r="CT9" s="1079"/>
      <c r="CU9" s="1079"/>
      <c r="CV9" s="1080"/>
      <c r="CW9" s="1078">
        <v>4</v>
      </c>
      <c r="CX9" s="1079"/>
      <c r="CY9" s="1079"/>
      <c r="CZ9" s="1079"/>
      <c r="DA9" s="1080"/>
      <c r="DB9" s="1078" t="s">
        <v>581</v>
      </c>
      <c r="DC9" s="1079"/>
      <c r="DD9" s="1079"/>
      <c r="DE9" s="1079"/>
      <c r="DF9" s="1080"/>
      <c r="DG9" s="1177" t="s">
        <v>581</v>
      </c>
      <c r="DH9" s="1079"/>
      <c r="DI9" s="1079"/>
      <c r="DJ9" s="1079"/>
      <c r="DK9" s="1080"/>
      <c r="DL9" s="1078" t="s">
        <v>581</v>
      </c>
      <c r="DM9" s="1079"/>
      <c r="DN9" s="1079"/>
      <c r="DO9" s="1079"/>
      <c r="DP9" s="1080"/>
      <c r="DQ9" s="1078" t="s">
        <v>581</v>
      </c>
      <c r="DR9" s="1079"/>
      <c r="DS9" s="1079"/>
      <c r="DT9" s="1079"/>
      <c r="DU9" s="1080"/>
      <c r="DV9" s="1081"/>
      <c r="DW9" s="1082"/>
      <c r="DX9" s="1082"/>
      <c r="DY9" s="1082"/>
      <c r="DZ9" s="1083"/>
      <c r="EA9" s="256"/>
    </row>
    <row r="10" spans="1:131" s="257" customFormat="1" ht="26.25" customHeight="1" x14ac:dyDescent="0.15">
      <c r="A10" s="263">
        <v>4</v>
      </c>
      <c r="B10" s="1113"/>
      <c r="C10" s="1114"/>
      <c r="D10" s="1114"/>
      <c r="E10" s="1114"/>
      <c r="F10" s="1114"/>
      <c r="G10" s="1114"/>
      <c r="H10" s="1114"/>
      <c r="I10" s="1114"/>
      <c r="J10" s="1114"/>
      <c r="K10" s="1114"/>
      <c r="L10" s="1114"/>
      <c r="M10" s="1114"/>
      <c r="N10" s="1114"/>
      <c r="O10" s="1114"/>
      <c r="P10" s="1115"/>
      <c r="Q10" s="1132"/>
      <c r="R10" s="1133"/>
      <c r="S10" s="1133"/>
      <c r="T10" s="1133"/>
      <c r="U10" s="1133"/>
      <c r="V10" s="1133"/>
      <c r="W10" s="1133"/>
      <c r="X10" s="1133"/>
      <c r="Y10" s="1133"/>
      <c r="Z10" s="1133"/>
      <c r="AA10" s="1133"/>
      <c r="AB10" s="1133"/>
      <c r="AC10" s="1133"/>
      <c r="AD10" s="1133"/>
      <c r="AE10" s="1134"/>
      <c r="AF10" s="1119"/>
      <c r="AG10" s="1120"/>
      <c r="AH10" s="1120"/>
      <c r="AI10" s="1120"/>
      <c r="AJ10" s="1121"/>
      <c r="AK10" s="1175"/>
      <c r="AL10" s="1176"/>
      <c r="AM10" s="1176"/>
      <c r="AN10" s="1176"/>
      <c r="AO10" s="1176"/>
      <c r="AP10" s="1176"/>
      <c r="AQ10" s="1176"/>
      <c r="AR10" s="1176"/>
      <c r="AS10" s="1176"/>
      <c r="AT10" s="1176"/>
      <c r="AU10" s="1173"/>
      <c r="AV10" s="1173"/>
      <c r="AW10" s="1173"/>
      <c r="AX10" s="1173"/>
      <c r="AY10" s="1174"/>
      <c r="AZ10" s="254"/>
      <c r="BA10" s="254"/>
      <c r="BB10" s="254"/>
      <c r="BC10" s="254"/>
      <c r="BD10" s="254"/>
      <c r="BE10" s="255"/>
      <c r="BF10" s="255"/>
      <c r="BG10" s="255"/>
      <c r="BH10" s="255"/>
      <c r="BI10" s="255"/>
      <c r="BJ10" s="255"/>
      <c r="BK10" s="255"/>
      <c r="BL10" s="255"/>
      <c r="BM10" s="255"/>
      <c r="BN10" s="255"/>
      <c r="BO10" s="255"/>
      <c r="BP10" s="255"/>
      <c r="BQ10" s="264">
        <v>4</v>
      </c>
      <c r="BR10" s="265"/>
      <c r="BS10" s="1103" t="s">
        <v>590</v>
      </c>
      <c r="BT10" s="1104"/>
      <c r="BU10" s="1104"/>
      <c r="BV10" s="1104"/>
      <c r="BW10" s="1104"/>
      <c r="BX10" s="1104"/>
      <c r="BY10" s="1104"/>
      <c r="BZ10" s="1104"/>
      <c r="CA10" s="1104"/>
      <c r="CB10" s="1104"/>
      <c r="CC10" s="1104"/>
      <c r="CD10" s="1104"/>
      <c r="CE10" s="1104"/>
      <c r="CF10" s="1104"/>
      <c r="CG10" s="1105"/>
      <c r="CH10" s="1078">
        <v>-45</v>
      </c>
      <c r="CI10" s="1079"/>
      <c r="CJ10" s="1079"/>
      <c r="CK10" s="1079"/>
      <c r="CL10" s="1080"/>
      <c r="CM10" s="1078">
        <v>6</v>
      </c>
      <c r="CN10" s="1079"/>
      <c r="CO10" s="1079"/>
      <c r="CP10" s="1079"/>
      <c r="CQ10" s="1080"/>
      <c r="CR10" s="1078">
        <v>6</v>
      </c>
      <c r="CS10" s="1079"/>
      <c r="CT10" s="1079"/>
      <c r="CU10" s="1079"/>
      <c r="CV10" s="1080"/>
      <c r="CW10" s="1078" t="s">
        <v>581</v>
      </c>
      <c r="CX10" s="1079"/>
      <c r="CY10" s="1079"/>
      <c r="CZ10" s="1079"/>
      <c r="DA10" s="1080"/>
      <c r="DB10" s="1078" t="s">
        <v>581</v>
      </c>
      <c r="DC10" s="1079"/>
      <c r="DD10" s="1079"/>
      <c r="DE10" s="1079"/>
      <c r="DF10" s="1080"/>
      <c r="DG10" s="1177" t="s">
        <v>581</v>
      </c>
      <c r="DH10" s="1079"/>
      <c r="DI10" s="1079"/>
      <c r="DJ10" s="1079"/>
      <c r="DK10" s="1080"/>
      <c r="DL10" s="1078" t="s">
        <v>581</v>
      </c>
      <c r="DM10" s="1079"/>
      <c r="DN10" s="1079"/>
      <c r="DO10" s="1079"/>
      <c r="DP10" s="1080"/>
      <c r="DQ10" s="1078" t="s">
        <v>581</v>
      </c>
      <c r="DR10" s="1079"/>
      <c r="DS10" s="1079"/>
      <c r="DT10" s="1079"/>
      <c r="DU10" s="1080"/>
      <c r="DV10" s="1081"/>
      <c r="DW10" s="1082"/>
      <c r="DX10" s="1082"/>
      <c r="DY10" s="1082"/>
      <c r="DZ10" s="1083"/>
      <c r="EA10" s="256"/>
    </row>
    <row r="11" spans="1:131" s="257" customFormat="1" ht="26.25" customHeight="1" x14ac:dyDescent="0.15">
      <c r="A11" s="263">
        <v>5</v>
      </c>
      <c r="B11" s="1113"/>
      <c r="C11" s="1114"/>
      <c r="D11" s="1114"/>
      <c r="E11" s="1114"/>
      <c r="F11" s="1114"/>
      <c r="G11" s="1114"/>
      <c r="H11" s="1114"/>
      <c r="I11" s="1114"/>
      <c r="J11" s="1114"/>
      <c r="K11" s="1114"/>
      <c r="L11" s="1114"/>
      <c r="M11" s="1114"/>
      <c r="N11" s="1114"/>
      <c r="O11" s="1114"/>
      <c r="P11" s="1115"/>
      <c r="Q11" s="1132"/>
      <c r="R11" s="1133"/>
      <c r="S11" s="1133"/>
      <c r="T11" s="1133"/>
      <c r="U11" s="1133"/>
      <c r="V11" s="1133"/>
      <c r="W11" s="1133"/>
      <c r="X11" s="1133"/>
      <c r="Y11" s="1133"/>
      <c r="Z11" s="1133"/>
      <c r="AA11" s="1133"/>
      <c r="AB11" s="1133"/>
      <c r="AC11" s="1133"/>
      <c r="AD11" s="1133"/>
      <c r="AE11" s="1134"/>
      <c r="AF11" s="1119"/>
      <c r="AG11" s="1120"/>
      <c r="AH11" s="1120"/>
      <c r="AI11" s="1120"/>
      <c r="AJ11" s="1121"/>
      <c r="AK11" s="1175"/>
      <c r="AL11" s="1176"/>
      <c r="AM11" s="1176"/>
      <c r="AN11" s="1176"/>
      <c r="AO11" s="1176"/>
      <c r="AP11" s="1176"/>
      <c r="AQ11" s="1176"/>
      <c r="AR11" s="1176"/>
      <c r="AS11" s="1176"/>
      <c r="AT11" s="1176"/>
      <c r="AU11" s="1173"/>
      <c r="AV11" s="1173"/>
      <c r="AW11" s="1173"/>
      <c r="AX11" s="1173"/>
      <c r="AY11" s="1174"/>
      <c r="AZ11" s="254"/>
      <c r="BA11" s="254"/>
      <c r="BB11" s="254"/>
      <c r="BC11" s="254"/>
      <c r="BD11" s="254"/>
      <c r="BE11" s="255"/>
      <c r="BF11" s="255"/>
      <c r="BG11" s="255"/>
      <c r="BH11" s="255"/>
      <c r="BI11" s="255"/>
      <c r="BJ11" s="255"/>
      <c r="BK11" s="255"/>
      <c r="BL11" s="255"/>
      <c r="BM11" s="255"/>
      <c r="BN11" s="255"/>
      <c r="BO11" s="255"/>
      <c r="BP11" s="255"/>
      <c r="BQ11" s="264">
        <v>5</v>
      </c>
      <c r="BR11" s="265"/>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6"/>
    </row>
    <row r="12" spans="1:131" s="257" customFormat="1" ht="26.25" customHeight="1" x14ac:dyDescent="0.15">
      <c r="A12" s="263">
        <v>6</v>
      </c>
      <c r="B12" s="1113"/>
      <c r="C12" s="1114"/>
      <c r="D12" s="1114"/>
      <c r="E12" s="1114"/>
      <c r="F12" s="1114"/>
      <c r="G12" s="1114"/>
      <c r="H12" s="1114"/>
      <c r="I12" s="1114"/>
      <c r="J12" s="1114"/>
      <c r="K12" s="1114"/>
      <c r="L12" s="1114"/>
      <c r="M12" s="1114"/>
      <c r="N12" s="1114"/>
      <c r="O12" s="1114"/>
      <c r="P12" s="1115"/>
      <c r="Q12" s="1132"/>
      <c r="R12" s="1133"/>
      <c r="S12" s="1133"/>
      <c r="T12" s="1133"/>
      <c r="U12" s="1133"/>
      <c r="V12" s="1133"/>
      <c r="W12" s="1133"/>
      <c r="X12" s="1133"/>
      <c r="Y12" s="1133"/>
      <c r="Z12" s="1133"/>
      <c r="AA12" s="1133"/>
      <c r="AB12" s="1133"/>
      <c r="AC12" s="1133"/>
      <c r="AD12" s="1133"/>
      <c r="AE12" s="1134"/>
      <c r="AF12" s="1119"/>
      <c r="AG12" s="1120"/>
      <c r="AH12" s="1120"/>
      <c r="AI12" s="1120"/>
      <c r="AJ12" s="1121"/>
      <c r="AK12" s="1175"/>
      <c r="AL12" s="1176"/>
      <c r="AM12" s="1176"/>
      <c r="AN12" s="1176"/>
      <c r="AO12" s="1176"/>
      <c r="AP12" s="1176"/>
      <c r="AQ12" s="1176"/>
      <c r="AR12" s="1176"/>
      <c r="AS12" s="1176"/>
      <c r="AT12" s="1176"/>
      <c r="AU12" s="1173"/>
      <c r="AV12" s="1173"/>
      <c r="AW12" s="1173"/>
      <c r="AX12" s="1173"/>
      <c r="AY12" s="1174"/>
      <c r="AZ12" s="254"/>
      <c r="BA12" s="254"/>
      <c r="BB12" s="254"/>
      <c r="BC12" s="254"/>
      <c r="BD12" s="254"/>
      <c r="BE12" s="255"/>
      <c r="BF12" s="255"/>
      <c r="BG12" s="255"/>
      <c r="BH12" s="255"/>
      <c r="BI12" s="255"/>
      <c r="BJ12" s="255"/>
      <c r="BK12" s="255"/>
      <c r="BL12" s="255"/>
      <c r="BM12" s="255"/>
      <c r="BN12" s="255"/>
      <c r="BO12" s="255"/>
      <c r="BP12" s="255"/>
      <c r="BQ12" s="264">
        <v>6</v>
      </c>
      <c r="BR12" s="265"/>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6"/>
    </row>
    <row r="13" spans="1:131" s="257" customFormat="1" ht="26.25" customHeight="1" x14ac:dyDescent="0.15">
      <c r="A13" s="263">
        <v>7</v>
      </c>
      <c r="B13" s="1113"/>
      <c r="C13" s="1114"/>
      <c r="D13" s="1114"/>
      <c r="E13" s="1114"/>
      <c r="F13" s="1114"/>
      <c r="G13" s="1114"/>
      <c r="H13" s="1114"/>
      <c r="I13" s="1114"/>
      <c r="J13" s="1114"/>
      <c r="K13" s="1114"/>
      <c r="L13" s="1114"/>
      <c r="M13" s="1114"/>
      <c r="N13" s="1114"/>
      <c r="O13" s="1114"/>
      <c r="P13" s="1115"/>
      <c r="Q13" s="1132"/>
      <c r="R13" s="1133"/>
      <c r="S13" s="1133"/>
      <c r="T13" s="1133"/>
      <c r="U13" s="1133"/>
      <c r="V13" s="1133"/>
      <c r="W13" s="1133"/>
      <c r="X13" s="1133"/>
      <c r="Y13" s="1133"/>
      <c r="Z13" s="1133"/>
      <c r="AA13" s="1133"/>
      <c r="AB13" s="1133"/>
      <c r="AC13" s="1133"/>
      <c r="AD13" s="1133"/>
      <c r="AE13" s="1134"/>
      <c r="AF13" s="1119"/>
      <c r="AG13" s="1120"/>
      <c r="AH13" s="1120"/>
      <c r="AI13" s="1120"/>
      <c r="AJ13" s="1121"/>
      <c r="AK13" s="1175"/>
      <c r="AL13" s="1176"/>
      <c r="AM13" s="1176"/>
      <c r="AN13" s="1176"/>
      <c r="AO13" s="1176"/>
      <c r="AP13" s="1176"/>
      <c r="AQ13" s="1176"/>
      <c r="AR13" s="1176"/>
      <c r="AS13" s="1176"/>
      <c r="AT13" s="1176"/>
      <c r="AU13" s="1173"/>
      <c r="AV13" s="1173"/>
      <c r="AW13" s="1173"/>
      <c r="AX13" s="1173"/>
      <c r="AY13" s="1174"/>
      <c r="AZ13" s="254"/>
      <c r="BA13" s="254"/>
      <c r="BB13" s="254"/>
      <c r="BC13" s="254"/>
      <c r="BD13" s="254"/>
      <c r="BE13" s="255"/>
      <c r="BF13" s="255"/>
      <c r="BG13" s="255"/>
      <c r="BH13" s="255"/>
      <c r="BI13" s="255"/>
      <c r="BJ13" s="255"/>
      <c r="BK13" s="255"/>
      <c r="BL13" s="255"/>
      <c r="BM13" s="255"/>
      <c r="BN13" s="255"/>
      <c r="BO13" s="255"/>
      <c r="BP13" s="255"/>
      <c r="BQ13" s="264">
        <v>7</v>
      </c>
      <c r="BR13" s="265"/>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6"/>
    </row>
    <row r="14" spans="1:131" s="257" customFormat="1" ht="26.25" customHeight="1" x14ac:dyDescent="0.15">
      <c r="A14" s="263">
        <v>8</v>
      </c>
      <c r="B14" s="1113"/>
      <c r="C14" s="1114"/>
      <c r="D14" s="1114"/>
      <c r="E14" s="1114"/>
      <c r="F14" s="1114"/>
      <c r="G14" s="1114"/>
      <c r="H14" s="1114"/>
      <c r="I14" s="1114"/>
      <c r="J14" s="1114"/>
      <c r="K14" s="1114"/>
      <c r="L14" s="1114"/>
      <c r="M14" s="1114"/>
      <c r="N14" s="1114"/>
      <c r="O14" s="1114"/>
      <c r="P14" s="1115"/>
      <c r="Q14" s="1132"/>
      <c r="R14" s="1133"/>
      <c r="S14" s="1133"/>
      <c r="T14" s="1133"/>
      <c r="U14" s="1133"/>
      <c r="V14" s="1133"/>
      <c r="W14" s="1133"/>
      <c r="X14" s="1133"/>
      <c r="Y14" s="1133"/>
      <c r="Z14" s="1133"/>
      <c r="AA14" s="1133"/>
      <c r="AB14" s="1133"/>
      <c r="AC14" s="1133"/>
      <c r="AD14" s="1133"/>
      <c r="AE14" s="1134"/>
      <c r="AF14" s="1119"/>
      <c r="AG14" s="1120"/>
      <c r="AH14" s="1120"/>
      <c r="AI14" s="1120"/>
      <c r="AJ14" s="1121"/>
      <c r="AK14" s="1175"/>
      <c r="AL14" s="1176"/>
      <c r="AM14" s="1176"/>
      <c r="AN14" s="1176"/>
      <c r="AO14" s="1176"/>
      <c r="AP14" s="1176"/>
      <c r="AQ14" s="1176"/>
      <c r="AR14" s="1176"/>
      <c r="AS14" s="1176"/>
      <c r="AT14" s="1176"/>
      <c r="AU14" s="1173"/>
      <c r="AV14" s="1173"/>
      <c r="AW14" s="1173"/>
      <c r="AX14" s="1173"/>
      <c r="AY14" s="1174"/>
      <c r="AZ14" s="254"/>
      <c r="BA14" s="254"/>
      <c r="BB14" s="254"/>
      <c r="BC14" s="254"/>
      <c r="BD14" s="254"/>
      <c r="BE14" s="255"/>
      <c r="BF14" s="255"/>
      <c r="BG14" s="255"/>
      <c r="BH14" s="255"/>
      <c r="BI14" s="255"/>
      <c r="BJ14" s="255"/>
      <c r="BK14" s="255"/>
      <c r="BL14" s="255"/>
      <c r="BM14" s="255"/>
      <c r="BN14" s="255"/>
      <c r="BO14" s="255"/>
      <c r="BP14" s="255"/>
      <c r="BQ14" s="264">
        <v>8</v>
      </c>
      <c r="BR14" s="265"/>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6"/>
    </row>
    <row r="15" spans="1:131" s="257" customFormat="1" ht="26.25" customHeight="1" x14ac:dyDescent="0.15">
      <c r="A15" s="263">
        <v>9</v>
      </c>
      <c r="B15" s="1113"/>
      <c r="C15" s="1114"/>
      <c r="D15" s="1114"/>
      <c r="E15" s="1114"/>
      <c r="F15" s="1114"/>
      <c r="G15" s="1114"/>
      <c r="H15" s="1114"/>
      <c r="I15" s="1114"/>
      <c r="J15" s="1114"/>
      <c r="K15" s="1114"/>
      <c r="L15" s="1114"/>
      <c r="M15" s="1114"/>
      <c r="N15" s="1114"/>
      <c r="O15" s="1114"/>
      <c r="P15" s="1115"/>
      <c r="Q15" s="1132"/>
      <c r="R15" s="1133"/>
      <c r="S15" s="1133"/>
      <c r="T15" s="1133"/>
      <c r="U15" s="1133"/>
      <c r="V15" s="1133"/>
      <c r="W15" s="1133"/>
      <c r="X15" s="1133"/>
      <c r="Y15" s="1133"/>
      <c r="Z15" s="1133"/>
      <c r="AA15" s="1133"/>
      <c r="AB15" s="1133"/>
      <c r="AC15" s="1133"/>
      <c r="AD15" s="1133"/>
      <c r="AE15" s="1134"/>
      <c r="AF15" s="1119"/>
      <c r="AG15" s="1120"/>
      <c r="AH15" s="1120"/>
      <c r="AI15" s="1120"/>
      <c r="AJ15" s="1121"/>
      <c r="AK15" s="1175"/>
      <c r="AL15" s="1176"/>
      <c r="AM15" s="1176"/>
      <c r="AN15" s="1176"/>
      <c r="AO15" s="1176"/>
      <c r="AP15" s="1176"/>
      <c r="AQ15" s="1176"/>
      <c r="AR15" s="1176"/>
      <c r="AS15" s="1176"/>
      <c r="AT15" s="1176"/>
      <c r="AU15" s="1173"/>
      <c r="AV15" s="1173"/>
      <c r="AW15" s="1173"/>
      <c r="AX15" s="1173"/>
      <c r="AY15" s="1174"/>
      <c r="AZ15" s="254"/>
      <c r="BA15" s="254"/>
      <c r="BB15" s="254"/>
      <c r="BC15" s="254"/>
      <c r="BD15" s="254"/>
      <c r="BE15" s="255"/>
      <c r="BF15" s="255"/>
      <c r="BG15" s="255"/>
      <c r="BH15" s="255"/>
      <c r="BI15" s="255"/>
      <c r="BJ15" s="255"/>
      <c r="BK15" s="255"/>
      <c r="BL15" s="255"/>
      <c r="BM15" s="255"/>
      <c r="BN15" s="255"/>
      <c r="BO15" s="255"/>
      <c r="BP15" s="255"/>
      <c r="BQ15" s="264">
        <v>9</v>
      </c>
      <c r="BR15" s="265"/>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6"/>
    </row>
    <row r="16" spans="1:131" s="257" customFormat="1" ht="26.25" customHeight="1" x14ac:dyDescent="0.15">
      <c r="A16" s="263">
        <v>10</v>
      </c>
      <c r="B16" s="1113"/>
      <c r="C16" s="1114"/>
      <c r="D16" s="1114"/>
      <c r="E16" s="1114"/>
      <c r="F16" s="1114"/>
      <c r="G16" s="1114"/>
      <c r="H16" s="1114"/>
      <c r="I16" s="1114"/>
      <c r="J16" s="1114"/>
      <c r="K16" s="1114"/>
      <c r="L16" s="1114"/>
      <c r="M16" s="1114"/>
      <c r="N16" s="1114"/>
      <c r="O16" s="1114"/>
      <c r="P16" s="1115"/>
      <c r="Q16" s="1132"/>
      <c r="R16" s="1133"/>
      <c r="S16" s="1133"/>
      <c r="T16" s="1133"/>
      <c r="U16" s="1133"/>
      <c r="V16" s="1133"/>
      <c r="W16" s="1133"/>
      <c r="X16" s="1133"/>
      <c r="Y16" s="1133"/>
      <c r="Z16" s="1133"/>
      <c r="AA16" s="1133"/>
      <c r="AB16" s="1133"/>
      <c r="AC16" s="1133"/>
      <c r="AD16" s="1133"/>
      <c r="AE16" s="1134"/>
      <c r="AF16" s="1119"/>
      <c r="AG16" s="1120"/>
      <c r="AH16" s="1120"/>
      <c r="AI16" s="1120"/>
      <c r="AJ16" s="1121"/>
      <c r="AK16" s="1175"/>
      <c r="AL16" s="1176"/>
      <c r="AM16" s="1176"/>
      <c r="AN16" s="1176"/>
      <c r="AO16" s="1176"/>
      <c r="AP16" s="1176"/>
      <c r="AQ16" s="1176"/>
      <c r="AR16" s="1176"/>
      <c r="AS16" s="1176"/>
      <c r="AT16" s="1176"/>
      <c r="AU16" s="1173"/>
      <c r="AV16" s="1173"/>
      <c r="AW16" s="1173"/>
      <c r="AX16" s="1173"/>
      <c r="AY16" s="1174"/>
      <c r="AZ16" s="254"/>
      <c r="BA16" s="254"/>
      <c r="BB16" s="254"/>
      <c r="BC16" s="254"/>
      <c r="BD16" s="254"/>
      <c r="BE16" s="255"/>
      <c r="BF16" s="255"/>
      <c r="BG16" s="255"/>
      <c r="BH16" s="255"/>
      <c r="BI16" s="255"/>
      <c r="BJ16" s="255"/>
      <c r="BK16" s="255"/>
      <c r="BL16" s="255"/>
      <c r="BM16" s="255"/>
      <c r="BN16" s="255"/>
      <c r="BO16" s="255"/>
      <c r="BP16" s="255"/>
      <c r="BQ16" s="264">
        <v>10</v>
      </c>
      <c r="BR16" s="265"/>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6"/>
    </row>
    <row r="17" spans="1:131" s="257" customFormat="1" ht="26.25" customHeight="1" x14ac:dyDescent="0.15">
      <c r="A17" s="263">
        <v>11</v>
      </c>
      <c r="B17" s="1113"/>
      <c r="C17" s="1114"/>
      <c r="D17" s="1114"/>
      <c r="E17" s="1114"/>
      <c r="F17" s="1114"/>
      <c r="G17" s="1114"/>
      <c r="H17" s="1114"/>
      <c r="I17" s="1114"/>
      <c r="J17" s="1114"/>
      <c r="K17" s="1114"/>
      <c r="L17" s="1114"/>
      <c r="M17" s="1114"/>
      <c r="N17" s="1114"/>
      <c r="O17" s="1114"/>
      <c r="P17" s="1115"/>
      <c r="Q17" s="1132"/>
      <c r="R17" s="1133"/>
      <c r="S17" s="1133"/>
      <c r="T17" s="1133"/>
      <c r="U17" s="1133"/>
      <c r="V17" s="1133"/>
      <c r="W17" s="1133"/>
      <c r="X17" s="1133"/>
      <c r="Y17" s="1133"/>
      <c r="Z17" s="1133"/>
      <c r="AA17" s="1133"/>
      <c r="AB17" s="1133"/>
      <c r="AC17" s="1133"/>
      <c r="AD17" s="1133"/>
      <c r="AE17" s="1134"/>
      <c r="AF17" s="1119"/>
      <c r="AG17" s="1120"/>
      <c r="AH17" s="1120"/>
      <c r="AI17" s="1120"/>
      <c r="AJ17" s="1121"/>
      <c r="AK17" s="1175"/>
      <c r="AL17" s="1176"/>
      <c r="AM17" s="1176"/>
      <c r="AN17" s="1176"/>
      <c r="AO17" s="1176"/>
      <c r="AP17" s="1176"/>
      <c r="AQ17" s="1176"/>
      <c r="AR17" s="1176"/>
      <c r="AS17" s="1176"/>
      <c r="AT17" s="1176"/>
      <c r="AU17" s="1173"/>
      <c r="AV17" s="1173"/>
      <c r="AW17" s="1173"/>
      <c r="AX17" s="1173"/>
      <c r="AY17" s="1174"/>
      <c r="AZ17" s="254"/>
      <c r="BA17" s="254"/>
      <c r="BB17" s="254"/>
      <c r="BC17" s="254"/>
      <c r="BD17" s="254"/>
      <c r="BE17" s="255"/>
      <c r="BF17" s="255"/>
      <c r="BG17" s="255"/>
      <c r="BH17" s="255"/>
      <c r="BI17" s="255"/>
      <c r="BJ17" s="255"/>
      <c r="BK17" s="255"/>
      <c r="BL17" s="255"/>
      <c r="BM17" s="255"/>
      <c r="BN17" s="255"/>
      <c r="BO17" s="255"/>
      <c r="BP17" s="255"/>
      <c r="BQ17" s="264">
        <v>11</v>
      </c>
      <c r="BR17" s="265"/>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6"/>
    </row>
    <row r="18" spans="1:131" s="257" customFormat="1" ht="26.25" customHeight="1" x14ac:dyDescent="0.15">
      <c r="A18" s="263">
        <v>12</v>
      </c>
      <c r="B18" s="1113"/>
      <c r="C18" s="1114"/>
      <c r="D18" s="1114"/>
      <c r="E18" s="1114"/>
      <c r="F18" s="1114"/>
      <c r="G18" s="1114"/>
      <c r="H18" s="1114"/>
      <c r="I18" s="1114"/>
      <c r="J18" s="1114"/>
      <c r="K18" s="1114"/>
      <c r="L18" s="1114"/>
      <c r="M18" s="1114"/>
      <c r="N18" s="1114"/>
      <c r="O18" s="1114"/>
      <c r="P18" s="1115"/>
      <c r="Q18" s="1132"/>
      <c r="R18" s="1133"/>
      <c r="S18" s="1133"/>
      <c r="T18" s="1133"/>
      <c r="U18" s="1133"/>
      <c r="V18" s="1133"/>
      <c r="W18" s="1133"/>
      <c r="X18" s="1133"/>
      <c r="Y18" s="1133"/>
      <c r="Z18" s="1133"/>
      <c r="AA18" s="1133"/>
      <c r="AB18" s="1133"/>
      <c r="AC18" s="1133"/>
      <c r="AD18" s="1133"/>
      <c r="AE18" s="1134"/>
      <c r="AF18" s="1119"/>
      <c r="AG18" s="1120"/>
      <c r="AH18" s="1120"/>
      <c r="AI18" s="1120"/>
      <c r="AJ18" s="1121"/>
      <c r="AK18" s="1175"/>
      <c r="AL18" s="1176"/>
      <c r="AM18" s="1176"/>
      <c r="AN18" s="1176"/>
      <c r="AO18" s="1176"/>
      <c r="AP18" s="1176"/>
      <c r="AQ18" s="1176"/>
      <c r="AR18" s="1176"/>
      <c r="AS18" s="1176"/>
      <c r="AT18" s="1176"/>
      <c r="AU18" s="1173"/>
      <c r="AV18" s="1173"/>
      <c r="AW18" s="1173"/>
      <c r="AX18" s="1173"/>
      <c r="AY18" s="1174"/>
      <c r="AZ18" s="254"/>
      <c r="BA18" s="254"/>
      <c r="BB18" s="254"/>
      <c r="BC18" s="254"/>
      <c r="BD18" s="254"/>
      <c r="BE18" s="255"/>
      <c r="BF18" s="255"/>
      <c r="BG18" s="255"/>
      <c r="BH18" s="255"/>
      <c r="BI18" s="255"/>
      <c r="BJ18" s="255"/>
      <c r="BK18" s="255"/>
      <c r="BL18" s="255"/>
      <c r="BM18" s="255"/>
      <c r="BN18" s="255"/>
      <c r="BO18" s="255"/>
      <c r="BP18" s="255"/>
      <c r="BQ18" s="264">
        <v>12</v>
      </c>
      <c r="BR18" s="265"/>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6"/>
    </row>
    <row r="19" spans="1:131" s="257" customFormat="1" ht="26.25" customHeight="1" x14ac:dyDescent="0.15">
      <c r="A19" s="263">
        <v>13</v>
      </c>
      <c r="B19" s="1113"/>
      <c r="C19" s="1114"/>
      <c r="D19" s="1114"/>
      <c r="E19" s="1114"/>
      <c r="F19" s="1114"/>
      <c r="G19" s="1114"/>
      <c r="H19" s="1114"/>
      <c r="I19" s="1114"/>
      <c r="J19" s="1114"/>
      <c r="K19" s="1114"/>
      <c r="L19" s="1114"/>
      <c r="M19" s="1114"/>
      <c r="N19" s="1114"/>
      <c r="O19" s="1114"/>
      <c r="P19" s="1115"/>
      <c r="Q19" s="1132"/>
      <c r="R19" s="1133"/>
      <c r="S19" s="1133"/>
      <c r="T19" s="1133"/>
      <c r="U19" s="1133"/>
      <c r="V19" s="1133"/>
      <c r="W19" s="1133"/>
      <c r="X19" s="1133"/>
      <c r="Y19" s="1133"/>
      <c r="Z19" s="1133"/>
      <c r="AA19" s="1133"/>
      <c r="AB19" s="1133"/>
      <c r="AC19" s="1133"/>
      <c r="AD19" s="1133"/>
      <c r="AE19" s="1134"/>
      <c r="AF19" s="1119"/>
      <c r="AG19" s="1120"/>
      <c r="AH19" s="1120"/>
      <c r="AI19" s="1120"/>
      <c r="AJ19" s="1121"/>
      <c r="AK19" s="1175"/>
      <c r="AL19" s="1176"/>
      <c r="AM19" s="1176"/>
      <c r="AN19" s="1176"/>
      <c r="AO19" s="1176"/>
      <c r="AP19" s="1176"/>
      <c r="AQ19" s="1176"/>
      <c r="AR19" s="1176"/>
      <c r="AS19" s="1176"/>
      <c r="AT19" s="1176"/>
      <c r="AU19" s="1173"/>
      <c r="AV19" s="1173"/>
      <c r="AW19" s="1173"/>
      <c r="AX19" s="1173"/>
      <c r="AY19" s="1174"/>
      <c r="AZ19" s="254"/>
      <c r="BA19" s="254"/>
      <c r="BB19" s="254"/>
      <c r="BC19" s="254"/>
      <c r="BD19" s="254"/>
      <c r="BE19" s="255"/>
      <c r="BF19" s="255"/>
      <c r="BG19" s="255"/>
      <c r="BH19" s="255"/>
      <c r="BI19" s="255"/>
      <c r="BJ19" s="255"/>
      <c r="BK19" s="255"/>
      <c r="BL19" s="255"/>
      <c r="BM19" s="255"/>
      <c r="BN19" s="255"/>
      <c r="BO19" s="255"/>
      <c r="BP19" s="255"/>
      <c r="BQ19" s="264">
        <v>13</v>
      </c>
      <c r="BR19" s="265"/>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6"/>
    </row>
    <row r="20" spans="1:131" s="257" customFormat="1" ht="26.25" customHeight="1" x14ac:dyDescent="0.15">
      <c r="A20" s="263">
        <v>14</v>
      </c>
      <c r="B20" s="1113"/>
      <c r="C20" s="1114"/>
      <c r="D20" s="1114"/>
      <c r="E20" s="1114"/>
      <c r="F20" s="1114"/>
      <c r="G20" s="1114"/>
      <c r="H20" s="1114"/>
      <c r="I20" s="1114"/>
      <c r="J20" s="1114"/>
      <c r="K20" s="1114"/>
      <c r="L20" s="1114"/>
      <c r="M20" s="1114"/>
      <c r="N20" s="1114"/>
      <c r="O20" s="1114"/>
      <c r="P20" s="1115"/>
      <c r="Q20" s="1132"/>
      <c r="R20" s="1133"/>
      <c r="S20" s="1133"/>
      <c r="T20" s="1133"/>
      <c r="U20" s="1133"/>
      <c r="V20" s="1133"/>
      <c r="W20" s="1133"/>
      <c r="X20" s="1133"/>
      <c r="Y20" s="1133"/>
      <c r="Z20" s="1133"/>
      <c r="AA20" s="1133"/>
      <c r="AB20" s="1133"/>
      <c r="AC20" s="1133"/>
      <c r="AD20" s="1133"/>
      <c r="AE20" s="1134"/>
      <c r="AF20" s="1119"/>
      <c r="AG20" s="1120"/>
      <c r="AH20" s="1120"/>
      <c r="AI20" s="1120"/>
      <c r="AJ20" s="1121"/>
      <c r="AK20" s="1175"/>
      <c r="AL20" s="1176"/>
      <c r="AM20" s="1176"/>
      <c r="AN20" s="1176"/>
      <c r="AO20" s="1176"/>
      <c r="AP20" s="1176"/>
      <c r="AQ20" s="1176"/>
      <c r="AR20" s="1176"/>
      <c r="AS20" s="1176"/>
      <c r="AT20" s="1176"/>
      <c r="AU20" s="1173"/>
      <c r="AV20" s="1173"/>
      <c r="AW20" s="1173"/>
      <c r="AX20" s="1173"/>
      <c r="AY20" s="1174"/>
      <c r="AZ20" s="254"/>
      <c r="BA20" s="254"/>
      <c r="BB20" s="254"/>
      <c r="BC20" s="254"/>
      <c r="BD20" s="254"/>
      <c r="BE20" s="255"/>
      <c r="BF20" s="255"/>
      <c r="BG20" s="255"/>
      <c r="BH20" s="255"/>
      <c r="BI20" s="255"/>
      <c r="BJ20" s="255"/>
      <c r="BK20" s="255"/>
      <c r="BL20" s="255"/>
      <c r="BM20" s="255"/>
      <c r="BN20" s="255"/>
      <c r="BO20" s="255"/>
      <c r="BP20" s="255"/>
      <c r="BQ20" s="264">
        <v>14</v>
      </c>
      <c r="BR20" s="265"/>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6"/>
    </row>
    <row r="21" spans="1:131" s="257" customFormat="1" ht="26.25" customHeight="1" thickBot="1" x14ac:dyDescent="0.2">
      <c r="A21" s="263">
        <v>15</v>
      </c>
      <c r="B21" s="1113"/>
      <c r="C21" s="1114"/>
      <c r="D21" s="1114"/>
      <c r="E21" s="1114"/>
      <c r="F21" s="1114"/>
      <c r="G21" s="1114"/>
      <c r="H21" s="1114"/>
      <c r="I21" s="1114"/>
      <c r="J21" s="1114"/>
      <c r="K21" s="1114"/>
      <c r="L21" s="1114"/>
      <c r="M21" s="1114"/>
      <c r="N21" s="1114"/>
      <c r="O21" s="1114"/>
      <c r="P21" s="1115"/>
      <c r="Q21" s="1132"/>
      <c r="R21" s="1133"/>
      <c r="S21" s="1133"/>
      <c r="T21" s="1133"/>
      <c r="U21" s="1133"/>
      <c r="V21" s="1133"/>
      <c r="W21" s="1133"/>
      <c r="X21" s="1133"/>
      <c r="Y21" s="1133"/>
      <c r="Z21" s="1133"/>
      <c r="AA21" s="1133"/>
      <c r="AB21" s="1133"/>
      <c r="AC21" s="1133"/>
      <c r="AD21" s="1133"/>
      <c r="AE21" s="1134"/>
      <c r="AF21" s="1119"/>
      <c r="AG21" s="1120"/>
      <c r="AH21" s="1120"/>
      <c r="AI21" s="1120"/>
      <c r="AJ21" s="1121"/>
      <c r="AK21" s="1175"/>
      <c r="AL21" s="1176"/>
      <c r="AM21" s="1176"/>
      <c r="AN21" s="1176"/>
      <c r="AO21" s="1176"/>
      <c r="AP21" s="1176"/>
      <c r="AQ21" s="1176"/>
      <c r="AR21" s="1176"/>
      <c r="AS21" s="1176"/>
      <c r="AT21" s="1176"/>
      <c r="AU21" s="1173"/>
      <c r="AV21" s="1173"/>
      <c r="AW21" s="1173"/>
      <c r="AX21" s="1173"/>
      <c r="AY21" s="1174"/>
      <c r="AZ21" s="254"/>
      <c r="BA21" s="254"/>
      <c r="BB21" s="254"/>
      <c r="BC21" s="254"/>
      <c r="BD21" s="254"/>
      <c r="BE21" s="255"/>
      <c r="BF21" s="255"/>
      <c r="BG21" s="255"/>
      <c r="BH21" s="255"/>
      <c r="BI21" s="255"/>
      <c r="BJ21" s="255"/>
      <c r="BK21" s="255"/>
      <c r="BL21" s="255"/>
      <c r="BM21" s="255"/>
      <c r="BN21" s="255"/>
      <c r="BO21" s="255"/>
      <c r="BP21" s="255"/>
      <c r="BQ21" s="264">
        <v>15</v>
      </c>
      <c r="BR21" s="265"/>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6"/>
    </row>
    <row r="22" spans="1:131" s="257" customFormat="1" ht="26.25" customHeight="1" x14ac:dyDescent="0.15">
      <c r="A22" s="263">
        <v>16</v>
      </c>
      <c r="B22" s="1113"/>
      <c r="C22" s="1114"/>
      <c r="D22" s="1114"/>
      <c r="E22" s="1114"/>
      <c r="F22" s="1114"/>
      <c r="G22" s="1114"/>
      <c r="H22" s="1114"/>
      <c r="I22" s="1114"/>
      <c r="J22" s="1114"/>
      <c r="K22" s="1114"/>
      <c r="L22" s="1114"/>
      <c r="M22" s="1114"/>
      <c r="N22" s="1114"/>
      <c r="O22" s="1114"/>
      <c r="P22" s="1115"/>
      <c r="Q22" s="1170"/>
      <c r="R22" s="1171"/>
      <c r="S22" s="1171"/>
      <c r="T22" s="1171"/>
      <c r="U22" s="1171"/>
      <c r="V22" s="1171"/>
      <c r="W22" s="1171"/>
      <c r="X22" s="1171"/>
      <c r="Y22" s="1171"/>
      <c r="Z22" s="1171"/>
      <c r="AA22" s="1171"/>
      <c r="AB22" s="1171"/>
      <c r="AC22" s="1171"/>
      <c r="AD22" s="1171"/>
      <c r="AE22" s="1172"/>
      <c r="AF22" s="1119"/>
      <c r="AG22" s="1120"/>
      <c r="AH22" s="1120"/>
      <c r="AI22" s="1120"/>
      <c r="AJ22" s="1121"/>
      <c r="AK22" s="1166"/>
      <c r="AL22" s="1167"/>
      <c r="AM22" s="1167"/>
      <c r="AN22" s="1167"/>
      <c r="AO22" s="1167"/>
      <c r="AP22" s="1167"/>
      <c r="AQ22" s="1167"/>
      <c r="AR22" s="1167"/>
      <c r="AS22" s="1167"/>
      <c r="AT22" s="1167"/>
      <c r="AU22" s="1168"/>
      <c r="AV22" s="1168"/>
      <c r="AW22" s="1168"/>
      <c r="AX22" s="1168"/>
      <c r="AY22" s="1169"/>
      <c r="AZ22" s="1111" t="s">
        <v>391</v>
      </c>
      <c r="BA22" s="1111"/>
      <c r="BB22" s="1111"/>
      <c r="BC22" s="1111"/>
      <c r="BD22" s="1112"/>
      <c r="BE22" s="255"/>
      <c r="BF22" s="255"/>
      <c r="BG22" s="255"/>
      <c r="BH22" s="255"/>
      <c r="BI22" s="255"/>
      <c r="BJ22" s="255"/>
      <c r="BK22" s="255"/>
      <c r="BL22" s="255"/>
      <c r="BM22" s="255"/>
      <c r="BN22" s="255"/>
      <c r="BO22" s="255"/>
      <c r="BP22" s="255"/>
      <c r="BQ22" s="264">
        <v>16</v>
      </c>
      <c r="BR22" s="265"/>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57">
        <f>+Q7+Q8</f>
        <v>14609</v>
      </c>
      <c r="R23" s="1158"/>
      <c r="S23" s="1158"/>
      <c r="T23" s="1158"/>
      <c r="U23" s="1158"/>
      <c r="V23" s="1158">
        <f>+V7+V8</f>
        <v>14034</v>
      </c>
      <c r="W23" s="1158"/>
      <c r="X23" s="1158"/>
      <c r="Y23" s="1158"/>
      <c r="Z23" s="1158"/>
      <c r="AA23" s="1158">
        <v>575</v>
      </c>
      <c r="AB23" s="1158"/>
      <c r="AC23" s="1158"/>
      <c r="AD23" s="1158"/>
      <c r="AE23" s="1159"/>
      <c r="AF23" s="1160">
        <v>500</v>
      </c>
      <c r="AG23" s="1158"/>
      <c r="AH23" s="1158"/>
      <c r="AI23" s="1158"/>
      <c r="AJ23" s="1161"/>
      <c r="AK23" s="1162"/>
      <c r="AL23" s="1163"/>
      <c r="AM23" s="1163"/>
      <c r="AN23" s="1163"/>
      <c r="AO23" s="1163"/>
      <c r="AP23" s="1158">
        <v>13429</v>
      </c>
      <c r="AQ23" s="1158"/>
      <c r="AR23" s="1158"/>
      <c r="AS23" s="1158"/>
      <c r="AT23" s="1158"/>
      <c r="AU23" s="1164"/>
      <c r="AV23" s="1164"/>
      <c r="AW23" s="1164"/>
      <c r="AX23" s="1164"/>
      <c r="AY23" s="1165"/>
      <c r="AZ23" s="1154" t="s">
        <v>174</v>
      </c>
      <c r="BA23" s="1155"/>
      <c r="BB23" s="1155"/>
      <c r="BC23" s="1155"/>
      <c r="BD23" s="1156"/>
      <c r="BE23" s="255"/>
      <c r="BF23" s="255"/>
      <c r="BG23" s="255"/>
      <c r="BH23" s="255"/>
      <c r="BI23" s="255"/>
      <c r="BJ23" s="255"/>
      <c r="BK23" s="255"/>
      <c r="BL23" s="255"/>
      <c r="BM23" s="255"/>
      <c r="BN23" s="255"/>
      <c r="BO23" s="255"/>
      <c r="BP23" s="255"/>
      <c r="BQ23" s="264">
        <v>17</v>
      </c>
      <c r="BR23" s="265"/>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6"/>
    </row>
    <row r="24" spans="1:131" s="257"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4"/>
      <c r="BA24" s="254"/>
      <c r="BB24" s="254"/>
      <c r="BC24" s="254"/>
      <c r="BD24" s="254"/>
      <c r="BE24" s="255"/>
      <c r="BF24" s="255"/>
      <c r="BG24" s="255"/>
      <c r="BH24" s="255"/>
      <c r="BI24" s="255"/>
      <c r="BJ24" s="255"/>
      <c r="BK24" s="255"/>
      <c r="BL24" s="255"/>
      <c r="BM24" s="255"/>
      <c r="BN24" s="255"/>
      <c r="BO24" s="255"/>
      <c r="BP24" s="255"/>
      <c r="BQ24" s="264">
        <v>18</v>
      </c>
      <c r="BR24" s="265"/>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6"/>
    </row>
    <row r="25" spans="1:131" s="249"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4"/>
      <c r="BK25" s="254"/>
      <c r="BL25" s="254"/>
      <c r="BM25" s="254"/>
      <c r="BN25" s="254"/>
      <c r="BO25" s="267"/>
      <c r="BP25" s="267"/>
      <c r="BQ25" s="264">
        <v>19</v>
      </c>
      <c r="BR25" s="265"/>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8"/>
    </row>
    <row r="26" spans="1:131" s="249"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379</v>
      </c>
      <c r="BF26" s="1091"/>
      <c r="BG26" s="1091"/>
      <c r="BH26" s="1091"/>
      <c r="BI26" s="1106"/>
      <c r="BJ26" s="254"/>
      <c r="BK26" s="254"/>
      <c r="BL26" s="254"/>
      <c r="BM26" s="254"/>
      <c r="BN26" s="254"/>
      <c r="BO26" s="267"/>
      <c r="BP26" s="267"/>
      <c r="BQ26" s="264">
        <v>20</v>
      </c>
      <c r="BR26" s="265"/>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8"/>
    </row>
    <row r="27" spans="1:131" s="249"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4"/>
      <c r="BK27" s="254"/>
      <c r="BL27" s="254"/>
      <c r="BM27" s="254"/>
      <c r="BN27" s="254"/>
      <c r="BO27" s="267"/>
      <c r="BP27" s="267"/>
      <c r="BQ27" s="264">
        <v>21</v>
      </c>
      <c r="BR27" s="265"/>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8"/>
    </row>
    <row r="28" spans="1:131" s="249" customFormat="1" ht="26.25" customHeight="1" thickTop="1" x14ac:dyDescent="0.15">
      <c r="A28" s="268">
        <v>1</v>
      </c>
      <c r="B28" s="1139" t="s">
        <v>404</v>
      </c>
      <c r="C28" s="1140"/>
      <c r="D28" s="1140"/>
      <c r="E28" s="1140"/>
      <c r="F28" s="1140"/>
      <c r="G28" s="1140"/>
      <c r="H28" s="1140"/>
      <c r="I28" s="1140"/>
      <c r="J28" s="1140"/>
      <c r="K28" s="1140"/>
      <c r="L28" s="1140"/>
      <c r="M28" s="1140"/>
      <c r="N28" s="1140"/>
      <c r="O28" s="1140"/>
      <c r="P28" s="1141"/>
      <c r="Q28" s="1142">
        <v>2339</v>
      </c>
      <c r="R28" s="1143"/>
      <c r="S28" s="1143"/>
      <c r="T28" s="1143"/>
      <c r="U28" s="1143"/>
      <c r="V28" s="1143">
        <v>2261</v>
      </c>
      <c r="W28" s="1143"/>
      <c r="X28" s="1143"/>
      <c r="Y28" s="1143"/>
      <c r="Z28" s="1143"/>
      <c r="AA28" s="1143">
        <v>78</v>
      </c>
      <c r="AB28" s="1143"/>
      <c r="AC28" s="1143"/>
      <c r="AD28" s="1143"/>
      <c r="AE28" s="1144"/>
      <c r="AF28" s="1145">
        <v>78</v>
      </c>
      <c r="AG28" s="1143"/>
      <c r="AH28" s="1143"/>
      <c r="AI28" s="1143"/>
      <c r="AJ28" s="1146"/>
      <c r="AK28" s="1147">
        <v>104</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4"/>
      <c r="BK28" s="254"/>
      <c r="BL28" s="254"/>
      <c r="BM28" s="254"/>
      <c r="BN28" s="254"/>
      <c r="BO28" s="267"/>
      <c r="BP28" s="267"/>
      <c r="BQ28" s="264">
        <v>22</v>
      </c>
      <c r="BR28" s="265"/>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8"/>
    </row>
    <row r="29" spans="1:131" s="249" customFormat="1" ht="26.25" customHeight="1" x14ac:dyDescent="0.15">
      <c r="A29" s="268">
        <v>2</v>
      </c>
      <c r="B29" s="1113" t="s">
        <v>405</v>
      </c>
      <c r="C29" s="1114"/>
      <c r="D29" s="1114"/>
      <c r="E29" s="1114"/>
      <c r="F29" s="1114"/>
      <c r="G29" s="1114"/>
      <c r="H29" s="1114"/>
      <c r="I29" s="1114"/>
      <c r="J29" s="1114"/>
      <c r="K29" s="1114"/>
      <c r="L29" s="1114"/>
      <c r="M29" s="1114"/>
      <c r="N29" s="1114"/>
      <c r="O29" s="1114"/>
      <c r="P29" s="1115"/>
      <c r="Q29" s="1132">
        <v>736</v>
      </c>
      <c r="R29" s="1133"/>
      <c r="S29" s="1133"/>
      <c r="T29" s="1133"/>
      <c r="U29" s="1133"/>
      <c r="V29" s="1133">
        <v>735</v>
      </c>
      <c r="W29" s="1133"/>
      <c r="X29" s="1133"/>
      <c r="Y29" s="1133"/>
      <c r="Z29" s="1133"/>
      <c r="AA29" s="1133">
        <v>1</v>
      </c>
      <c r="AB29" s="1133"/>
      <c r="AC29" s="1133"/>
      <c r="AD29" s="1133"/>
      <c r="AE29" s="1134"/>
      <c r="AF29" s="1119">
        <v>1</v>
      </c>
      <c r="AG29" s="1120"/>
      <c r="AH29" s="1120"/>
      <c r="AI29" s="1120"/>
      <c r="AJ29" s="1121"/>
      <c r="AK29" s="1072">
        <v>423</v>
      </c>
      <c r="AL29" s="1063"/>
      <c r="AM29" s="1063"/>
      <c r="AN29" s="1063"/>
      <c r="AO29" s="1063"/>
      <c r="AP29" s="1063" t="s">
        <v>572</v>
      </c>
      <c r="AQ29" s="1063"/>
      <c r="AR29" s="1063"/>
      <c r="AS29" s="1063"/>
      <c r="AT29" s="1063"/>
      <c r="AU29" s="1063" t="s">
        <v>572</v>
      </c>
      <c r="AV29" s="1063"/>
      <c r="AW29" s="1063"/>
      <c r="AX29" s="1063"/>
      <c r="AY29" s="1063"/>
      <c r="AZ29" s="1131" t="s">
        <v>572</v>
      </c>
      <c r="BA29" s="1131"/>
      <c r="BB29" s="1131"/>
      <c r="BC29" s="1131"/>
      <c r="BD29" s="1131"/>
      <c r="BE29" s="1108"/>
      <c r="BF29" s="1108"/>
      <c r="BG29" s="1108"/>
      <c r="BH29" s="1108"/>
      <c r="BI29" s="1109"/>
      <c r="BJ29" s="254"/>
      <c r="BK29" s="254"/>
      <c r="BL29" s="254"/>
      <c r="BM29" s="254"/>
      <c r="BN29" s="254"/>
      <c r="BO29" s="267"/>
      <c r="BP29" s="267"/>
      <c r="BQ29" s="264">
        <v>23</v>
      </c>
      <c r="BR29" s="265"/>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8"/>
    </row>
    <row r="30" spans="1:131" s="249" customFormat="1" ht="26.25" customHeight="1" x14ac:dyDescent="0.15">
      <c r="A30" s="268">
        <v>3</v>
      </c>
      <c r="B30" s="1113" t="s">
        <v>406</v>
      </c>
      <c r="C30" s="1114"/>
      <c r="D30" s="1114"/>
      <c r="E30" s="1114"/>
      <c r="F30" s="1114"/>
      <c r="G30" s="1114"/>
      <c r="H30" s="1114"/>
      <c r="I30" s="1114"/>
      <c r="J30" s="1114"/>
      <c r="K30" s="1114"/>
      <c r="L30" s="1114"/>
      <c r="M30" s="1114"/>
      <c r="N30" s="1114"/>
      <c r="O30" s="1114"/>
      <c r="P30" s="1115"/>
      <c r="Q30" s="1132">
        <v>1323</v>
      </c>
      <c r="R30" s="1133"/>
      <c r="S30" s="1133"/>
      <c r="T30" s="1133"/>
      <c r="U30" s="1133"/>
      <c r="V30" s="1133">
        <v>1312</v>
      </c>
      <c r="W30" s="1133"/>
      <c r="X30" s="1133"/>
      <c r="Y30" s="1133"/>
      <c r="Z30" s="1133"/>
      <c r="AA30" s="1133">
        <v>11</v>
      </c>
      <c r="AB30" s="1133"/>
      <c r="AC30" s="1133"/>
      <c r="AD30" s="1133"/>
      <c r="AE30" s="1134"/>
      <c r="AF30" s="1119">
        <v>10</v>
      </c>
      <c r="AG30" s="1120"/>
      <c r="AH30" s="1120"/>
      <c r="AI30" s="1120"/>
      <c r="AJ30" s="1121"/>
      <c r="AK30" s="1072">
        <v>437</v>
      </c>
      <c r="AL30" s="1063"/>
      <c r="AM30" s="1063"/>
      <c r="AN30" s="1063"/>
      <c r="AO30" s="1063"/>
      <c r="AP30" s="1063">
        <v>12525</v>
      </c>
      <c r="AQ30" s="1063"/>
      <c r="AR30" s="1063"/>
      <c r="AS30" s="1063"/>
      <c r="AT30" s="1063"/>
      <c r="AU30" s="1063">
        <v>8329</v>
      </c>
      <c r="AV30" s="1063"/>
      <c r="AW30" s="1063"/>
      <c r="AX30" s="1063"/>
      <c r="AY30" s="1063"/>
      <c r="AZ30" s="1131" t="s">
        <v>572</v>
      </c>
      <c r="BA30" s="1131"/>
      <c r="BB30" s="1131"/>
      <c r="BC30" s="1131"/>
      <c r="BD30" s="1131"/>
      <c r="BE30" s="1108" t="s">
        <v>407</v>
      </c>
      <c r="BF30" s="1108"/>
      <c r="BG30" s="1108"/>
      <c r="BH30" s="1108"/>
      <c r="BI30" s="1109"/>
      <c r="BJ30" s="254"/>
      <c r="BK30" s="254"/>
      <c r="BL30" s="254"/>
      <c r="BM30" s="254"/>
      <c r="BN30" s="254"/>
      <c r="BO30" s="267"/>
      <c r="BP30" s="267"/>
      <c r="BQ30" s="264">
        <v>24</v>
      </c>
      <c r="BR30" s="265"/>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8"/>
    </row>
    <row r="31" spans="1:131" s="249" customFormat="1" ht="26.25" customHeight="1" x14ac:dyDescent="0.15">
      <c r="A31" s="268">
        <v>4</v>
      </c>
      <c r="B31" s="1113" t="s">
        <v>408</v>
      </c>
      <c r="C31" s="1114"/>
      <c r="D31" s="1114"/>
      <c r="E31" s="1114"/>
      <c r="F31" s="1114"/>
      <c r="G31" s="1114"/>
      <c r="H31" s="1114"/>
      <c r="I31" s="1114"/>
      <c r="J31" s="1114"/>
      <c r="K31" s="1114"/>
      <c r="L31" s="1114"/>
      <c r="M31" s="1114"/>
      <c r="N31" s="1114"/>
      <c r="O31" s="1114"/>
      <c r="P31" s="1115"/>
      <c r="Q31" s="1132">
        <v>44</v>
      </c>
      <c r="R31" s="1133"/>
      <c r="S31" s="1133"/>
      <c r="T31" s="1133"/>
      <c r="U31" s="1133"/>
      <c r="V31" s="1133">
        <v>36</v>
      </c>
      <c r="W31" s="1133"/>
      <c r="X31" s="1133"/>
      <c r="Y31" s="1133"/>
      <c r="Z31" s="1133"/>
      <c r="AA31" s="1133">
        <v>8</v>
      </c>
      <c r="AB31" s="1133"/>
      <c r="AC31" s="1133"/>
      <c r="AD31" s="1133"/>
      <c r="AE31" s="1134"/>
      <c r="AF31" s="1119">
        <v>8</v>
      </c>
      <c r="AG31" s="1120"/>
      <c r="AH31" s="1120"/>
      <c r="AI31" s="1120"/>
      <c r="AJ31" s="1121"/>
      <c r="AK31" s="1072">
        <v>9</v>
      </c>
      <c r="AL31" s="1063"/>
      <c r="AM31" s="1063"/>
      <c r="AN31" s="1063"/>
      <c r="AO31" s="1063"/>
      <c r="AP31" s="1063">
        <v>173</v>
      </c>
      <c r="AQ31" s="1063"/>
      <c r="AR31" s="1063"/>
      <c r="AS31" s="1063"/>
      <c r="AT31" s="1063"/>
      <c r="AU31" s="1063">
        <v>93</v>
      </c>
      <c r="AV31" s="1063"/>
      <c r="AW31" s="1063"/>
      <c r="AX31" s="1063"/>
      <c r="AY31" s="1063"/>
      <c r="AZ31" s="1131" t="s">
        <v>572</v>
      </c>
      <c r="BA31" s="1131"/>
      <c r="BB31" s="1131"/>
      <c r="BC31" s="1131"/>
      <c r="BD31" s="1131"/>
      <c r="BE31" s="1108" t="s">
        <v>407</v>
      </c>
      <c r="BF31" s="1108"/>
      <c r="BG31" s="1108"/>
      <c r="BH31" s="1108"/>
      <c r="BI31" s="1109"/>
      <c r="BJ31" s="254"/>
      <c r="BK31" s="254"/>
      <c r="BL31" s="254"/>
      <c r="BM31" s="254"/>
      <c r="BN31" s="254"/>
      <c r="BO31" s="267"/>
      <c r="BP31" s="267"/>
      <c r="BQ31" s="264">
        <v>25</v>
      </c>
      <c r="BR31" s="265"/>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8"/>
    </row>
    <row r="32" spans="1:131" s="249" customFormat="1" ht="26.25" customHeight="1" x14ac:dyDescent="0.15">
      <c r="A32" s="268">
        <v>5</v>
      </c>
      <c r="B32" s="1113"/>
      <c r="C32" s="1114"/>
      <c r="D32" s="1114"/>
      <c r="E32" s="1114"/>
      <c r="F32" s="1114"/>
      <c r="G32" s="1114"/>
      <c r="H32" s="1114"/>
      <c r="I32" s="1114"/>
      <c r="J32" s="1114"/>
      <c r="K32" s="1114"/>
      <c r="L32" s="1114"/>
      <c r="M32" s="1114"/>
      <c r="N32" s="1114"/>
      <c r="O32" s="1114"/>
      <c r="P32" s="1115"/>
      <c r="Q32" s="1132"/>
      <c r="R32" s="1133"/>
      <c r="S32" s="1133"/>
      <c r="T32" s="1133"/>
      <c r="U32" s="1133"/>
      <c r="V32" s="1133"/>
      <c r="W32" s="1133"/>
      <c r="X32" s="1133"/>
      <c r="Y32" s="1133"/>
      <c r="Z32" s="1133"/>
      <c r="AA32" s="1133"/>
      <c r="AB32" s="1133"/>
      <c r="AC32" s="1133"/>
      <c r="AD32" s="1133"/>
      <c r="AE32" s="1134"/>
      <c r="AF32" s="1119"/>
      <c r="AG32" s="1120"/>
      <c r="AH32" s="1120"/>
      <c r="AI32" s="1120"/>
      <c r="AJ32" s="1121"/>
      <c r="AK32" s="1072"/>
      <c r="AL32" s="1063"/>
      <c r="AM32" s="1063"/>
      <c r="AN32" s="1063"/>
      <c r="AO32" s="1063"/>
      <c r="AP32" s="1063"/>
      <c r="AQ32" s="1063"/>
      <c r="AR32" s="1063"/>
      <c r="AS32" s="1063"/>
      <c r="AT32" s="1063"/>
      <c r="AU32" s="1063"/>
      <c r="AV32" s="1063"/>
      <c r="AW32" s="1063"/>
      <c r="AX32" s="1063"/>
      <c r="AY32" s="1063"/>
      <c r="AZ32" s="1131"/>
      <c r="BA32" s="1131"/>
      <c r="BB32" s="1131"/>
      <c r="BC32" s="1131"/>
      <c r="BD32" s="1131"/>
      <c r="BE32" s="1108"/>
      <c r="BF32" s="1108"/>
      <c r="BG32" s="1108"/>
      <c r="BH32" s="1108"/>
      <c r="BI32" s="1109"/>
      <c r="BJ32" s="254"/>
      <c r="BK32" s="254"/>
      <c r="BL32" s="254"/>
      <c r="BM32" s="254"/>
      <c r="BN32" s="254"/>
      <c r="BO32" s="267"/>
      <c r="BP32" s="267"/>
      <c r="BQ32" s="264">
        <v>26</v>
      </c>
      <c r="BR32" s="265"/>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8"/>
    </row>
    <row r="33" spans="1:131" s="249" customFormat="1" ht="26.25" customHeight="1" x14ac:dyDescent="0.15">
      <c r="A33" s="268">
        <v>6</v>
      </c>
      <c r="B33" s="1113"/>
      <c r="C33" s="1114"/>
      <c r="D33" s="1114"/>
      <c r="E33" s="1114"/>
      <c r="F33" s="1114"/>
      <c r="G33" s="1114"/>
      <c r="H33" s="1114"/>
      <c r="I33" s="1114"/>
      <c r="J33" s="1114"/>
      <c r="K33" s="1114"/>
      <c r="L33" s="1114"/>
      <c r="M33" s="1114"/>
      <c r="N33" s="1114"/>
      <c r="O33" s="1114"/>
      <c r="P33" s="1115"/>
      <c r="Q33" s="1132"/>
      <c r="R33" s="1133"/>
      <c r="S33" s="1133"/>
      <c r="T33" s="1133"/>
      <c r="U33" s="1133"/>
      <c r="V33" s="1133"/>
      <c r="W33" s="1133"/>
      <c r="X33" s="1133"/>
      <c r="Y33" s="1133"/>
      <c r="Z33" s="1133"/>
      <c r="AA33" s="1133"/>
      <c r="AB33" s="1133"/>
      <c r="AC33" s="1133"/>
      <c r="AD33" s="1133"/>
      <c r="AE33" s="1134"/>
      <c r="AF33" s="1119"/>
      <c r="AG33" s="1120"/>
      <c r="AH33" s="1120"/>
      <c r="AI33" s="1120"/>
      <c r="AJ33" s="1121"/>
      <c r="AK33" s="1072"/>
      <c r="AL33" s="1063"/>
      <c r="AM33" s="1063"/>
      <c r="AN33" s="1063"/>
      <c r="AO33" s="1063"/>
      <c r="AP33" s="1063"/>
      <c r="AQ33" s="1063"/>
      <c r="AR33" s="1063"/>
      <c r="AS33" s="1063"/>
      <c r="AT33" s="1063"/>
      <c r="AU33" s="1063"/>
      <c r="AV33" s="1063"/>
      <c r="AW33" s="1063"/>
      <c r="AX33" s="1063"/>
      <c r="AY33" s="1063"/>
      <c r="AZ33" s="1131"/>
      <c r="BA33" s="1131"/>
      <c r="BB33" s="1131"/>
      <c r="BC33" s="1131"/>
      <c r="BD33" s="1131"/>
      <c r="BE33" s="1108"/>
      <c r="BF33" s="1108"/>
      <c r="BG33" s="1108"/>
      <c r="BH33" s="1108"/>
      <c r="BI33" s="1109"/>
      <c r="BJ33" s="254"/>
      <c r="BK33" s="254"/>
      <c r="BL33" s="254"/>
      <c r="BM33" s="254"/>
      <c r="BN33" s="254"/>
      <c r="BO33" s="267"/>
      <c r="BP33" s="267"/>
      <c r="BQ33" s="264">
        <v>27</v>
      </c>
      <c r="BR33" s="265"/>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8"/>
    </row>
    <row r="34" spans="1:131" s="249" customFormat="1" ht="26.25" customHeight="1" x14ac:dyDescent="0.15">
      <c r="A34" s="268">
        <v>7</v>
      </c>
      <c r="B34" s="1113"/>
      <c r="C34" s="1114"/>
      <c r="D34" s="1114"/>
      <c r="E34" s="1114"/>
      <c r="F34" s="1114"/>
      <c r="G34" s="1114"/>
      <c r="H34" s="1114"/>
      <c r="I34" s="1114"/>
      <c r="J34" s="1114"/>
      <c r="K34" s="1114"/>
      <c r="L34" s="1114"/>
      <c r="M34" s="1114"/>
      <c r="N34" s="1114"/>
      <c r="O34" s="1114"/>
      <c r="P34" s="1115"/>
      <c r="Q34" s="1132"/>
      <c r="R34" s="1133"/>
      <c r="S34" s="1133"/>
      <c r="T34" s="1133"/>
      <c r="U34" s="1133"/>
      <c r="V34" s="1133"/>
      <c r="W34" s="1133"/>
      <c r="X34" s="1133"/>
      <c r="Y34" s="1133"/>
      <c r="Z34" s="1133"/>
      <c r="AA34" s="1133"/>
      <c r="AB34" s="1133"/>
      <c r="AC34" s="1133"/>
      <c r="AD34" s="1133"/>
      <c r="AE34" s="1134"/>
      <c r="AF34" s="1119"/>
      <c r="AG34" s="1120"/>
      <c r="AH34" s="1120"/>
      <c r="AI34" s="1120"/>
      <c r="AJ34" s="1121"/>
      <c r="AK34" s="1072"/>
      <c r="AL34" s="1063"/>
      <c r="AM34" s="1063"/>
      <c r="AN34" s="1063"/>
      <c r="AO34" s="1063"/>
      <c r="AP34" s="1063"/>
      <c r="AQ34" s="1063"/>
      <c r="AR34" s="1063"/>
      <c r="AS34" s="1063"/>
      <c r="AT34" s="1063"/>
      <c r="AU34" s="1063"/>
      <c r="AV34" s="1063"/>
      <c r="AW34" s="1063"/>
      <c r="AX34" s="1063"/>
      <c r="AY34" s="1063"/>
      <c r="AZ34" s="1131"/>
      <c r="BA34" s="1131"/>
      <c r="BB34" s="1131"/>
      <c r="BC34" s="1131"/>
      <c r="BD34" s="1131"/>
      <c r="BE34" s="1108"/>
      <c r="BF34" s="1108"/>
      <c r="BG34" s="1108"/>
      <c r="BH34" s="1108"/>
      <c r="BI34" s="1109"/>
      <c r="BJ34" s="254"/>
      <c r="BK34" s="254"/>
      <c r="BL34" s="254"/>
      <c r="BM34" s="254"/>
      <c r="BN34" s="254"/>
      <c r="BO34" s="267"/>
      <c r="BP34" s="267"/>
      <c r="BQ34" s="264">
        <v>28</v>
      </c>
      <c r="BR34" s="265"/>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8"/>
    </row>
    <row r="35" spans="1:131" s="249" customFormat="1" ht="26.25" customHeight="1" x14ac:dyDescent="0.15">
      <c r="A35" s="268">
        <v>8</v>
      </c>
      <c r="B35" s="1113"/>
      <c r="C35" s="1114"/>
      <c r="D35" s="1114"/>
      <c r="E35" s="1114"/>
      <c r="F35" s="1114"/>
      <c r="G35" s="1114"/>
      <c r="H35" s="1114"/>
      <c r="I35" s="1114"/>
      <c r="J35" s="1114"/>
      <c r="K35" s="1114"/>
      <c r="L35" s="1114"/>
      <c r="M35" s="1114"/>
      <c r="N35" s="1114"/>
      <c r="O35" s="1114"/>
      <c r="P35" s="1115"/>
      <c r="Q35" s="1132"/>
      <c r="R35" s="1133"/>
      <c r="S35" s="1133"/>
      <c r="T35" s="1133"/>
      <c r="U35" s="1133"/>
      <c r="V35" s="1133"/>
      <c r="W35" s="1133"/>
      <c r="X35" s="1133"/>
      <c r="Y35" s="1133"/>
      <c r="Z35" s="1133"/>
      <c r="AA35" s="1133"/>
      <c r="AB35" s="1133"/>
      <c r="AC35" s="1133"/>
      <c r="AD35" s="1133"/>
      <c r="AE35" s="1134"/>
      <c r="AF35" s="1119"/>
      <c r="AG35" s="1120"/>
      <c r="AH35" s="1120"/>
      <c r="AI35" s="1120"/>
      <c r="AJ35" s="1121"/>
      <c r="AK35" s="1072"/>
      <c r="AL35" s="1063"/>
      <c r="AM35" s="1063"/>
      <c r="AN35" s="1063"/>
      <c r="AO35" s="1063"/>
      <c r="AP35" s="1063"/>
      <c r="AQ35" s="1063"/>
      <c r="AR35" s="1063"/>
      <c r="AS35" s="1063"/>
      <c r="AT35" s="1063"/>
      <c r="AU35" s="1063"/>
      <c r="AV35" s="1063"/>
      <c r="AW35" s="1063"/>
      <c r="AX35" s="1063"/>
      <c r="AY35" s="1063"/>
      <c r="AZ35" s="1131"/>
      <c r="BA35" s="1131"/>
      <c r="BB35" s="1131"/>
      <c r="BC35" s="1131"/>
      <c r="BD35" s="1131"/>
      <c r="BE35" s="1108"/>
      <c r="BF35" s="1108"/>
      <c r="BG35" s="1108"/>
      <c r="BH35" s="1108"/>
      <c r="BI35" s="1109"/>
      <c r="BJ35" s="254"/>
      <c r="BK35" s="254"/>
      <c r="BL35" s="254"/>
      <c r="BM35" s="254"/>
      <c r="BN35" s="254"/>
      <c r="BO35" s="267"/>
      <c r="BP35" s="267"/>
      <c r="BQ35" s="264">
        <v>29</v>
      </c>
      <c r="BR35" s="265"/>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8"/>
    </row>
    <row r="36" spans="1:131" s="249" customFormat="1" ht="26.25" customHeight="1" x14ac:dyDescent="0.15">
      <c r="A36" s="268">
        <v>9</v>
      </c>
      <c r="B36" s="1113"/>
      <c r="C36" s="1114"/>
      <c r="D36" s="1114"/>
      <c r="E36" s="1114"/>
      <c r="F36" s="1114"/>
      <c r="G36" s="1114"/>
      <c r="H36" s="1114"/>
      <c r="I36" s="1114"/>
      <c r="J36" s="1114"/>
      <c r="K36" s="1114"/>
      <c r="L36" s="1114"/>
      <c r="M36" s="1114"/>
      <c r="N36" s="1114"/>
      <c r="O36" s="1114"/>
      <c r="P36" s="1115"/>
      <c r="Q36" s="1132"/>
      <c r="R36" s="1133"/>
      <c r="S36" s="1133"/>
      <c r="T36" s="1133"/>
      <c r="U36" s="1133"/>
      <c r="V36" s="1133"/>
      <c r="W36" s="1133"/>
      <c r="X36" s="1133"/>
      <c r="Y36" s="1133"/>
      <c r="Z36" s="1133"/>
      <c r="AA36" s="1133"/>
      <c r="AB36" s="1133"/>
      <c r="AC36" s="1133"/>
      <c r="AD36" s="1133"/>
      <c r="AE36" s="1134"/>
      <c r="AF36" s="1119"/>
      <c r="AG36" s="1120"/>
      <c r="AH36" s="1120"/>
      <c r="AI36" s="1120"/>
      <c r="AJ36" s="1121"/>
      <c r="AK36" s="1072"/>
      <c r="AL36" s="1063"/>
      <c r="AM36" s="1063"/>
      <c r="AN36" s="1063"/>
      <c r="AO36" s="1063"/>
      <c r="AP36" s="1063"/>
      <c r="AQ36" s="1063"/>
      <c r="AR36" s="1063"/>
      <c r="AS36" s="1063"/>
      <c r="AT36" s="1063"/>
      <c r="AU36" s="1063"/>
      <c r="AV36" s="1063"/>
      <c r="AW36" s="1063"/>
      <c r="AX36" s="1063"/>
      <c r="AY36" s="1063"/>
      <c r="AZ36" s="1131"/>
      <c r="BA36" s="1131"/>
      <c r="BB36" s="1131"/>
      <c r="BC36" s="1131"/>
      <c r="BD36" s="1131"/>
      <c r="BE36" s="1108"/>
      <c r="BF36" s="1108"/>
      <c r="BG36" s="1108"/>
      <c r="BH36" s="1108"/>
      <c r="BI36" s="1109"/>
      <c r="BJ36" s="254"/>
      <c r="BK36" s="254"/>
      <c r="BL36" s="254"/>
      <c r="BM36" s="254"/>
      <c r="BN36" s="254"/>
      <c r="BO36" s="267"/>
      <c r="BP36" s="267"/>
      <c r="BQ36" s="264">
        <v>30</v>
      </c>
      <c r="BR36" s="265"/>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8"/>
    </row>
    <row r="37" spans="1:131" s="249" customFormat="1" ht="26.25" customHeight="1" x14ac:dyDescent="0.15">
      <c r="A37" s="268">
        <v>10</v>
      </c>
      <c r="B37" s="1113"/>
      <c r="C37" s="1114"/>
      <c r="D37" s="1114"/>
      <c r="E37" s="1114"/>
      <c r="F37" s="1114"/>
      <c r="G37" s="1114"/>
      <c r="H37" s="1114"/>
      <c r="I37" s="1114"/>
      <c r="J37" s="1114"/>
      <c r="K37" s="1114"/>
      <c r="L37" s="1114"/>
      <c r="M37" s="1114"/>
      <c r="N37" s="1114"/>
      <c r="O37" s="1114"/>
      <c r="P37" s="1115"/>
      <c r="Q37" s="1132"/>
      <c r="R37" s="1133"/>
      <c r="S37" s="1133"/>
      <c r="T37" s="1133"/>
      <c r="U37" s="1133"/>
      <c r="V37" s="1133"/>
      <c r="W37" s="1133"/>
      <c r="X37" s="1133"/>
      <c r="Y37" s="1133"/>
      <c r="Z37" s="1133"/>
      <c r="AA37" s="1133"/>
      <c r="AB37" s="1133"/>
      <c r="AC37" s="1133"/>
      <c r="AD37" s="1133"/>
      <c r="AE37" s="1134"/>
      <c r="AF37" s="1119"/>
      <c r="AG37" s="1120"/>
      <c r="AH37" s="1120"/>
      <c r="AI37" s="1120"/>
      <c r="AJ37" s="1121"/>
      <c r="AK37" s="1072"/>
      <c r="AL37" s="1063"/>
      <c r="AM37" s="1063"/>
      <c r="AN37" s="1063"/>
      <c r="AO37" s="1063"/>
      <c r="AP37" s="1063"/>
      <c r="AQ37" s="1063"/>
      <c r="AR37" s="1063"/>
      <c r="AS37" s="1063"/>
      <c r="AT37" s="1063"/>
      <c r="AU37" s="1063"/>
      <c r="AV37" s="1063"/>
      <c r="AW37" s="1063"/>
      <c r="AX37" s="1063"/>
      <c r="AY37" s="1063"/>
      <c r="AZ37" s="1131"/>
      <c r="BA37" s="1131"/>
      <c r="BB37" s="1131"/>
      <c r="BC37" s="1131"/>
      <c r="BD37" s="1131"/>
      <c r="BE37" s="1108"/>
      <c r="BF37" s="1108"/>
      <c r="BG37" s="1108"/>
      <c r="BH37" s="1108"/>
      <c r="BI37" s="1109"/>
      <c r="BJ37" s="254"/>
      <c r="BK37" s="254"/>
      <c r="BL37" s="254"/>
      <c r="BM37" s="254"/>
      <c r="BN37" s="254"/>
      <c r="BO37" s="267"/>
      <c r="BP37" s="267"/>
      <c r="BQ37" s="264">
        <v>31</v>
      </c>
      <c r="BR37" s="265"/>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8"/>
    </row>
    <row r="38" spans="1:131" s="249" customFormat="1" ht="26.25" customHeight="1" x14ac:dyDescent="0.15">
      <c r="A38" s="268">
        <v>11</v>
      </c>
      <c r="B38" s="1113"/>
      <c r="C38" s="1114"/>
      <c r="D38" s="1114"/>
      <c r="E38" s="1114"/>
      <c r="F38" s="1114"/>
      <c r="G38" s="1114"/>
      <c r="H38" s="1114"/>
      <c r="I38" s="1114"/>
      <c r="J38" s="1114"/>
      <c r="K38" s="1114"/>
      <c r="L38" s="1114"/>
      <c r="M38" s="1114"/>
      <c r="N38" s="1114"/>
      <c r="O38" s="1114"/>
      <c r="P38" s="1115"/>
      <c r="Q38" s="1132"/>
      <c r="R38" s="1133"/>
      <c r="S38" s="1133"/>
      <c r="T38" s="1133"/>
      <c r="U38" s="1133"/>
      <c r="V38" s="1133"/>
      <c r="W38" s="1133"/>
      <c r="X38" s="1133"/>
      <c r="Y38" s="1133"/>
      <c r="Z38" s="1133"/>
      <c r="AA38" s="1133"/>
      <c r="AB38" s="1133"/>
      <c r="AC38" s="1133"/>
      <c r="AD38" s="1133"/>
      <c r="AE38" s="1134"/>
      <c r="AF38" s="1119"/>
      <c r="AG38" s="1120"/>
      <c r="AH38" s="1120"/>
      <c r="AI38" s="1120"/>
      <c r="AJ38" s="1121"/>
      <c r="AK38" s="1072"/>
      <c r="AL38" s="1063"/>
      <c r="AM38" s="1063"/>
      <c r="AN38" s="1063"/>
      <c r="AO38" s="1063"/>
      <c r="AP38" s="1063"/>
      <c r="AQ38" s="1063"/>
      <c r="AR38" s="1063"/>
      <c r="AS38" s="1063"/>
      <c r="AT38" s="1063"/>
      <c r="AU38" s="1063"/>
      <c r="AV38" s="1063"/>
      <c r="AW38" s="1063"/>
      <c r="AX38" s="1063"/>
      <c r="AY38" s="1063"/>
      <c r="AZ38" s="1131"/>
      <c r="BA38" s="1131"/>
      <c r="BB38" s="1131"/>
      <c r="BC38" s="1131"/>
      <c r="BD38" s="1131"/>
      <c r="BE38" s="1108"/>
      <c r="BF38" s="1108"/>
      <c r="BG38" s="1108"/>
      <c r="BH38" s="1108"/>
      <c r="BI38" s="1109"/>
      <c r="BJ38" s="254"/>
      <c r="BK38" s="254"/>
      <c r="BL38" s="254"/>
      <c r="BM38" s="254"/>
      <c r="BN38" s="254"/>
      <c r="BO38" s="267"/>
      <c r="BP38" s="267"/>
      <c r="BQ38" s="264">
        <v>32</v>
      </c>
      <c r="BR38" s="265"/>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8"/>
    </row>
    <row r="39" spans="1:131" s="249" customFormat="1" ht="26.25" customHeight="1" x14ac:dyDescent="0.15">
      <c r="A39" s="268">
        <v>12</v>
      </c>
      <c r="B39" s="1113"/>
      <c r="C39" s="1114"/>
      <c r="D39" s="1114"/>
      <c r="E39" s="1114"/>
      <c r="F39" s="1114"/>
      <c r="G39" s="1114"/>
      <c r="H39" s="1114"/>
      <c r="I39" s="1114"/>
      <c r="J39" s="1114"/>
      <c r="K39" s="1114"/>
      <c r="L39" s="1114"/>
      <c r="M39" s="1114"/>
      <c r="N39" s="1114"/>
      <c r="O39" s="1114"/>
      <c r="P39" s="1115"/>
      <c r="Q39" s="1132"/>
      <c r="R39" s="1133"/>
      <c r="S39" s="1133"/>
      <c r="T39" s="1133"/>
      <c r="U39" s="1133"/>
      <c r="V39" s="1133"/>
      <c r="W39" s="1133"/>
      <c r="X39" s="1133"/>
      <c r="Y39" s="1133"/>
      <c r="Z39" s="1133"/>
      <c r="AA39" s="1133"/>
      <c r="AB39" s="1133"/>
      <c r="AC39" s="1133"/>
      <c r="AD39" s="1133"/>
      <c r="AE39" s="1134"/>
      <c r="AF39" s="1119"/>
      <c r="AG39" s="1120"/>
      <c r="AH39" s="1120"/>
      <c r="AI39" s="1120"/>
      <c r="AJ39" s="1121"/>
      <c r="AK39" s="1072"/>
      <c r="AL39" s="1063"/>
      <c r="AM39" s="1063"/>
      <c r="AN39" s="1063"/>
      <c r="AO39" s="1063"/>
      <c r="AP39" s="1063"/>
      <c r="AQ39" s="1063"/>
      <c r="AR39" s="1063"/>
      <c r="AS39" s="1063"/>
      <c r="AT39" s="1063"/>
      <c r="AU39" s="1063"/>
      <c r="AV39" s="1063"/>
      <c r="AW39" s="1063"/>
      <c r="AX39" s="1063"/>
      <c r="AY39" s="1063"/>
      <c r="AZ39" s="1131"/>
      <c r="BA39" s="1131"/>
      <c r="BB39" s="1131"/>
      <c r="BC39" s="1131"/>
      <c r="BD39" s="1131"/>
      <c r="BE39" s="1108"/>
      <c r="BF39" s="1108"/>
      <c r="BG39" s="1108"/>
      <c r="BH39" s="1108"/>
      <c r="BI39" s="1109"/>
      <c r="BJ39" s="254"/>
      <c r="BK39" s="254"/>
      <c r="BL39" s="254"/>
      <c r="BM39" s="254"/>
      <c r="BN39" s="254"/>
      <c r="BO39" s="267"/>
      <c r="BP39" s="267"/>
      <c r="BQ39" s="264">
        <v>33</v>
      </c>
      <c r="BR39" s="265"/>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8"/>
    </row>
    <row r="40" spans="1:131" s="249" customFormat="1" ht="26.25" customHeight="1" x14ac:dyDescent="0.15">
      <c r="A40" s="263">
        <v>13</v>
      </c>
      <c r="B40" s="1113"/>
      <c r="C40" s="1114"/>
      <c r="D40" s="1114"/>
      <c r="E40" s="1114"/>
      <c r="F40" s="1114"/>
      <c r="G40" s="1114"/>
      <c r="H40" s="1114"/>
      <c r="I40" s="1114"/>
      <c r="J40" s="1114"/>
      <c r="K40" s="1114"/>
      <c r="L40" s="1114"/>
      <c r="M40" s="1114"/>
      <c r="N40" s="1114"/>
      <c r="O40" s="1114"/>
      <c r="P40" s="1115"/>
      <c r="Q40" s="1132"/>
      <c r="R40" s="1133"/>
      <c r="S40" s="1133"/>
      <c r="T40" s="1133"/>
      <c r="U40" s="1133"/>
      <c r="V40" s="1133"/>
      <c r="W40" s="1133"/>
      <c r="X40" s="1133"/>
      <c r="Y40" s="1133"/>
      <c r="Z40" s="1133"/>
      <c r="AA40" s="1133"/>
      <c r="AB40" s="1133"/>
      <c r="AC40" s="1133"/>
      <c r="AD40" s="1133"/>
      <c r="AE40" s="1134"/>
      <c r="AF40" s="1119"/>
      <c r="AG40" s="1120"/>
      <c r="AH40" s="1120"/>
      <c r="AI40" s="1120"/>
      <c r="AJ40" s="1121"/>
      <c r="AK40" s="1072"/>
      <c r="AL40" s="1063"/>
      <c r="AM40" s="1063"/>
      <c r="AN40" s="1063"/>
      <c r="AO40" s="1063"/>
      <c r="AP40" s="1063"/>
      <c r="AQ40" s="1063"/>
      <c r="AR40" s="1063"/>
      <c r="AS40" s="1063"/>
      <c r="AT40" s="1063"/>
      <c r="AU40" s="1063"/>
      <c r="AV40" s="1063"/>
      <c r="AW40" s="1063"/>
      <c r="AX40" s="1063"/>
      <c r="AY40" s="1063"/>
      <c r="AZ40" s="1131"/>
      <c r="BA40" s="1131"/>
      <c r="BB40" s="1131"/>
      <c r="BC40" s="1131"/>
      <c r="BD40" s="1131"/>
      <c r="BE40" s="1108"/>
      <c r="BF40" s="1108"/>
      <c r="BG40" s="1108"/>
      <c r="BH40" s="1108"/>
      <c r="BI40" s="1109"/>
      <c r="BJ40" s="254"/>
      <c r="BK40" s="254"/>
      <c r="BL40" s="254"/>
      <c r="BM40" s="254"/>
      <c r="BN40" s="254"/>
      <c r="BO40" s="267"/>
      <c r="BP40" s="267"/>
      <c r="BQ40" s="264">
        <v>34</v>
      </c>
      <c r="BR40" s="265"/>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8"/>
    </row>
    <row r="41" spans="1:131" s="249" customFormat="1" ht="26.25" customHeight="1" x14ac:dyDescent="0.15">
      <c r="A41" s="263">
        <v>14</v>
      </c>
      <c r="B41" s="1113"/>
      <c r="C41" s="1114"/>
      <c r="D41" s="1114"/>
      <c r="E41" s="1114"/>
      <c r="F41" s="1114"/>
      <c r="G41" s="1114"/>
      <c r="H41" s="1114"/>
      <c r="I41" s="1114"/>
      <c r="J41" s="1114"/>
      <c r="K41" s="1114"/>
      <c r="L41" s="1114"/>
      <c r="M41" s="1114"/>
      <c r="N41" s="1114"/>
      <c r="O41" s="1114"/>
      <c r="P41" s="1115"/>
      <c r="Q41" s="1132"/>
      <c r="R41" s="1133"/>
      <c r="S41" s="1133"/>
      <c r="T41" s="1133"/>
      <c r="U41" s="1133"/>
      <c r="V41" s="1133"/>
      <c r="W41" s="1133"/>
      <c r="X41" s="1133"/>
      <c r="Y41" s="1133"/>
      <c r="Z41" s="1133"/>
      <c r="AA41" s="1133"/>
      <c r="AB41" s="1133"/>
      <c r="AC41" s="1133"/>
      <c r="AD41" s="1133"/>
      <c r="AE41" s="1134"/>
      <c r="AF41" s="1119"/>
      <c r="AG41" s="1120"/>
      <c r="AH41" s="1120"/>
      <c r="AI41" s="1120"/>
      <c r="AJ41" s="1121"/>
      <c r="AK41" s="1072"/>
      <c r="AL41" s="1063"/>
      <c r="AM41" s="1063"/>
      <c r="AN41" s="1063"/>
      <c r="AO41" s="1063"/>
      <c r="AP41" s="1063"/>
      <c r="AQ41" s="1063"/>
      <c r="AR41" s="1063"/>
      <c r="AS41" s="1063"/>
      <c r="AT41" s="1063"/>
      <c r="AU41" s="1063"/>
      <c r="AV41" s="1063"/>
      <c r="AW41" s="1063"/>
      <c r="AX41" s="1063"/>
      <c r="AY41" s="1063"/>
      <c r="AZ41" s="1131"/>
      <c r="BA41" s="1131"/>
      <c r="BB41" s="1131"/>
      <c r="BC41" s="1131"/>
      <c r="BD41" s="1131"/>
      <c r="BE41" s="1108"/>
      <c r="BF41" s="1108"/>
      <c r="BG41" s="1108"/>
      <c r="BH41" s="1108"/>
      <c r="BI41" s="1109"/>
      <c r="BJ41" s="254"/>
      <c r="BK41" s="254"/>
      <c r="BL41" s="254"/>
      <c r="BM41" s="254"/>
      <c r="BN41" s="254"/>
      <c r="BO41" s="267"/>
      <c r="BP41" s="267"/>
      <c r="BQ41" s="264">
        <v>35</v>
      </c>
      <c r="BR41" s="265"/>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8"/>
    </row>
    <row r="42" spans="1:131" s="249" customFormat="1" ht="26.25" customHeight="1" x14ac:dyDescent="0.15">
      <c r="A42" s="263">
        <v>15</v>
      </c>
      <c r="B42" s="1113"/>
      <c r="C42" s="1114"/>
      <c r="D42" s="1114"/>
      <c r="E42" s="1114"/>
      <c r="F42" s="1114"/>
      <c r="G42" s="1114"/>
      <c r="H42" s="1114"/>
      <c r="I42" s="1114"/>
      <c r="J42" s="1114"/>
      <c r="K42" s="1114"/>
      <c r="L42" s="1114"/>
      <c r="M42" s="1114"/>
      <c r="N42" s="1114"/>
      <c r="O42" s="1114"/>
      <c r="P42" s="1115"/>
      <c r="Q42" s="1132"/>
      <c r="R42" s="1133"/>
      <c r="S42" s="1133"/>
      <c r="T42" s="1133"/>
      <c r="U42" s="1133"/>
      <c r="V42" s="1133"/>
      <c r="W42" s="1133"/>
      <c r="X42" s="1133"/>
      <c r="Y42" s="1133"/>
      <c r="Z42" s="1133"/>
      <c r="AA42" s="1133"/>
      <c r="AB42" s="1133"/>
      <c r="AC42" s="1133"/>
      <c r="AD42" s="1133"/>
      <c r="AE42" s="1134"/>
      <c r="AF42" s="1119"/>
      <c r="AG42" s="1120"/>
      <c r="AH42" s="1120"/>
      <c r="AI42" s="1120"/>
      <c r="AJ42" s="1121"/>
      <c r="AK42" s="1072"/>
      <c r="AL42" s="1063"/>
      <c r="AM42" s="1063"/>
      <c r="AN42" s="1063"/>
      <c r="AO42" s="1063"/>
      <c r="AP42" s="1063"/>
      <c r="AQ42" s="1063"/>
      <c r="AR42" s="1063"/>
      <c r="AS42" s="1063"/>
      <c r="AT42" s="1063"/>
      <c r="AU42" s="1063"/>
      <c r="AV42" s="1063"/>
      <c r="AW42" s="1063"/>
      <c r="AX42" s="1063"/>
      <c r="AY42" s="1063"/>
      <c r="AZ42" s="1131"/>
      <c r="BA42" s="1131"/>
      <c r="BB42" s="1131"/>
      <c r="BC42" s="1131"/>
      <c r="BD42" s="1131"/>
      <c r="BE42" s="1108"/>
      <c r="BF42" s="1108"/>
      <c r="BG42" s="1108"/>
      <c r="BH42" s="1108"/>
      <c r="BI42" s="1109"/>
      <c r="BJ42" s="254"/>
      <c r="BK42" s="254"/>
      <c r="BL42" s="254"/>
      <c r="BM42" s="254"/>
      <c r="BN42" s="254"/>
      <c r="BO42" s="267"/>
      <c r="BP42" s="267"/>
      <c r="BQ42" s="264">
        <v>36</v>
      </c>
      <c r="BR42" s="265"/>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8"/>
    </row>
    <row r="43" spans="1:131" s="249" customFormat="1" ht="26.25" customHeight="1" x14ac:dyDescent="0.15">
      <c r="A43" s="263">
        <v>16</v>
      </c>
      <c r="B43" s="1113"/>
      <c r="C43" s="1114"/>
      <c r="D43" s="1114"/>
      <c r="E43" s="1114"/>
      <c r="F43" s="1114"/>
      <c r="G43" s="1114"/>
      <c r="H43" s="1114"/>
      <c r="I43" s="1114"/>
      <c r="J43" s="1114"/>
      <c r="K43" s="1114"/>
      <c r="L43" s="1114"/>
      <c r="M43" s="1114"/>
      <c r="N43" s="1114"/>
      <c r="O43" s="1114"/>
      <c r="P43" s="1115"/>
      <c r="Q43" s="1132"/>
      <c r="R43" s="1133"/>
      <c r="S43" s="1133"/>
      <c r="T43" s="1133"/>
      <c r="U43" s="1133"/>
      <c r="V43" s="1133"/>
      <c r="W43" s="1133"/>
      <c r="X43" s="1133"/>
      <c r="Y43" s="1133"/>
      <c r="Z43" s="1133"/>
      <c r="AA43" s="1133"/>
      <c r="AB43" s="1133"/>
      <c r="AC43" s="1133"/>
      <c r="AD43" s="1133"/>
      <c r="AE43" s="1134"/>
      <c r="AF43" s="1119"/>
      <c r="AG43" s="1120"/>
      <c r="AH43" s="1120"/>
      <c r="AI43" s="1120"/>
      <c r="AJ43" s="1121"/>
      <c r="AK43" s="1072"/>
      <c r="AL43" s="1063"/>
      <c r="AM43" s="1063"/>
      <c r="AN43" s="1063"/>
      <c r="AO43" s="1063"/>
      <c r="AP43" s="1063"/>
      <c r="AQ43" s="1063"/>
      <c r="AR43" s="1063"/>
      <c r="AS43" s="1063"/>
      <c r="AT43" s="1063"/>
      <c r="AU43" s="1063"/>
      <c r="AV43" s="1063"/>
      <c r="AW43" s="1063"/>
      <c r="AX43" s="1063"/>
      <c r="AY43" s="1063"/>
      <c r="AZ43" s="1131"/>
      <c r="BA43" s="1131"/>
      <c r="BB43" s="1131"/>
      <c r="BC43" s="1131"/>
      <c r="BD43" s="1131"/>
      <c r="BE43" s="1108"/>
      <c r="BF43" s="1108"/>
      <c r="BG43" s="1108"/>
      <c r="BH43" s="1108"/>
      <c r="BI43" s="1109"/>
      <c r="BJ43" s="254"/>
      <c r="BK43" s="254"/>
      <c r="BL43" s="254"/>
      <c r="BM43" s="254"/>
      <c r="BN43" s="254"/>
      <c r="BO43" s="267"/>
      <c r="BP43" s="267"/>
      <c r="BQ43" s="264">
        <v>37</v>
      </c>
      <c r="BR43" s="265"/>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8"/>
    </row>
    <row r="44" spans="1:131" s="249" customFormat="1" ht="26.25" customHeight="1" x14ac:dyDescent="0.15">
      <c r="A44" s="263">
        <v>17</v>
      </c>
      <c r="B44" s="1113"/>
      <c r="C44" s="1114"/>
      <c r="D44" s="1114"/>
      <c r="E44" s="1114"/>
      <c r="F44" s="1114"/>
      <c r="G44" s="1114"/>
      <c r="H44" s="1114"/>
      <c r="I44" s="1114"/>
      <c r="J44" s="1114"/>
      <c r="K44" s="1114"/>
      <c r="L44" s="1114"/>
      <c r="M44" s="1114"/>
      <c r="N44" s="1114"/>
      <c r="O44" s="1114"/>
      <c r="P44" s="1115"/>
      <c r="Q44" s="1132"/>
      <c r="R44" s="1133"/>
      <c r="S44" s="1133"/>
      <c r="T44" s="1133"/>
      <c r="U44" s="1133"/>
      <c r="V44" s="1133"/>
      <c r="W44" s="1133"/>
      <c r="X44" s="1133"/>
      <c r="Y44" s="1133"/>
      <c r="Z44" s="1133"/>
      <c r="AA44" s="1133"/>
      <c r="AB44" s="1133"/>
      <c r="AC44" s="1133"/>
      <c r="AD44" s="1133"/>
      <c r="AE44" s="1134"/>
      <c r="AF44" s="1119"/>
      <c r="AG44" s="1120"/>
      <c r="AH44" s="1120"/>
      <c r="AI44" s="1120"/>
      <c r="AJ44" s="1121"/>
      <c r="AK44" s="1072"/>
      <c r="AL44" s="1063"/>
      <c r="AM44" s="1063"/>
      <c r="AN44" s="1063"/>
      <c r="AO44" s="1063"/>
      <c r="AP44" s="1063"/>
      <c r="AQ44" s="1063"/>
      <c r="AR44" s="1063"/>
      <c r="AS44" s="1063"/>
      <c r="AT44" s="1063"/>
      <c r="AU44" s="1063"/>
      <c r="AV44" s="1063"/>
      <c r="AW44" s="1063"/>
      <c r="AX44" s="1063"/>
      <c r="AY44" s="1063"/>
      <c r="AZ44" s="1131"/>
      <c r="BA44" s="1131"/>
      <c r="BB44" s="1131"/>
      <c r="BC44" s="1131"/>
      <c r="BD44" s="1131"/>
      <c r="BE44" s="1108"/>
      <c r="BF44" s="1108"/>
      <c r="BG44" s="1108"/>
      <c r="BH44" s="1108"/>
      <c r="BI44" s="1109"/>
      <c r="BJ44" s="254"/>
      <c r="BK44" s="254"/>
      <c r="BL44" s="254"/>
      <c r="BM44" s="254"/>
      <c r="BN44" s="254"/>
      <c r="BO44" s="267"/>
      <c r="BP44" s="267"/>
      <c r="BQ44" s="264">
        <v>38</v>
      </c>
      <c r="BR44" s="265"/>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8"/>
    </row>
    <row r="45" spans="1:131" s="249" customFormat="1" ht="26.25" customHeight="1" x14ac:dyDescent="0.15">
      <c r="A45" s="263">
        <v>18</v>
      </c>
      <c r="B45" s="1113"/>
      <c r="C45" s="1114"/>
      <c r="D45" s="1114"/>
      <c r="E45" s="1114"/>
      <c r="F45" s="1114"/>
      <c r="G45" s="1114"/>
      <c r="H45" s="1114"/>
      <c r="I45" s="1114"/>
      <c r="J45" s="1114"/>
      <c r="K45" s="1114"/>
      <c r="L45" s="1114"/>
      <c r="M45" s="1114"/>
      <c r="N45" s="1114"/>
      <c r="O45" s="1114"/>
      <c r="P45" s="1115"/>
      <c r="Q45" s="1132"/>
      <c r="R45" s="1133"/>
      <c r="S45" s="1133"/>
      <c r="T45" s="1133"/>
      <c r="U45" s="1133"/>
      <c r="V45" s="1133"/>
      <c r="W45" s="1133"/>
      <c r="X45" s="1133"/>
      <c r="Y45" s="1133"/>
      <c r="Z45" s="1133"/>
      <c r="AA45" s="1133"/>
      <c r="AB45" s="1133"/>
      <c r="AC45" s="1133"/>
      <c r="AD45" s="1133"/>
      <c r="AE45" s="1134"/>
      <c r="AF45" s="1119"/>
      <c r="AG45" s="1120"/>
      <c r="AH45" s="1120"/>
      <c r="AI45" s="1120"/>
      <c r="AJ45" s="1121"/>
      <c r="AK45" s="1072"/>
      <c r="AL45" s="1063"/>
      <c r="AM45" s="1063"/>
      <c r="AN45" s="1063"/>
      <c r="AO45" s="1063"/>
      <c r="AP45" s="1063"/>
      <c r="AQ45" s="1063"/>
      <c r="AR45" s="1063"/>
      <c r="AS45" s="1063"/>
      <c r="AT45" s="1063"/>
      <c r="AU45" s="1063"/>
      <c r="AV45" s="1063"/>
      <c r="AW45" s="1063"/>
      <c r="AX45" s="1063"/>
      <c r="AY45" s="1063"/>
      <c r="AZ45" s="1131"/>
      <c r="BA45" s="1131"/>
      <c r="BB45" s="1131"/>
      <c r="BC45" s="1131"/>
      <c r="BD45" s="1131"/>
      <c r="BE45" s="1108"/>
      <c r="BF45" s="1108"/>
      <c r="BG45" s="1108"/>
      <c r="BH45" s="1108"/>
      <c r="BI45" s="1109"/>
      <c r="BJ45" s="254"/>
      <c r="BK45" s="254"/>
      <c r="BL45" s="254"/>
      <c r="BM45" s="254"/>
      <c r="BN45" s="254"/>
      <c r="BO45" s="267"/>
      <c r="BP45" s="267"/>
      <c r="BQ45" s="264">
        <v>39</v>
      </c>
      <c r="BR45" s="265"/>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8"/>
    </row>
    <row r="46" spans="1:131" s="249" customFormat="1" ht="26.25" customHeight="1" x14ac:dyDescent="0.15">
      <c r="A46" s="263">
        <v>19</v>
      </c>
      <c r="B46" s="1113"/>
      <c r="C46" s="1114"/>
      <c r="D46" s="1114"/>
      <c r="E46" s="1114"/>
      <c r="F46" s="1114"/>
      <c r="G46" s="1114"/>
      <c r="H46" s="1114"/>
      <c r="I46" s="1114"/>
      <c r="J46" s="1114"/>
      <c r="K46" s="1114"/>
      <c r="L46" s="1114"/>
      <c r="M46" s="1114"/>
      <c r="N46" s="1114"/>
      <c r="O46" s="1114"/>
      <c r="P46" s="1115"/>
      <c r="Q46" s="1132"/>
      <c r="R46" s="1133"/>
      <c r="S46" s="1133"/>
      <c r="T46" s="1133"/>
      <c r="U46" s="1133"/>
      <c r="V46" s="1133"/>
      <c r="W46" s="1133"/>
      <c r="X46" s="1133"/>
      <c r="Y46" s="1133"/>
      <c r="Z46" s="1133"/>
      <c r="AA46" s="1133"/>
      <c r="AB46" s="1133"/>
      <c r="AC46" s="1133"/>
      <c r="AD46" s="1133"/>
      <c r="AE46" s="1134"/>
      <c r="AF46" s="1119"/>
      <c r="AG46" s="1120"/>
      <c r="AH46" s="1120"/>
      <c r="AI46" s="1120"/>
      <c r="AJ46" s="1121"/>
      <c r="AK46" s="1072"/>
      <c r="AL46" s="1063"/>
      <c r="AM46" s="1063"/>
      <c r="AN46" s="1063"/>
      <c r="AO46" s="1063"/>
      <c r="AP46" s="1063"/>
      <c r="AQ46" s="1063"/>
      <c r="AR46" s="1063"/>
      <c r="AS46" s="1063"/>
      <c r="AT46" s="1063"/>
      <c r="AU46" s="1063"/>
      <c r="AV46" s="1063"/>
      <c r="AW46" s="1063"/>
      <c r="AX46" s="1063"/>
      <c r="AY46" s="1063"/>
      <c r="AZ46" s="1131"/>
      <c r="BA46" s="1131"/>
      <c r="BB46" s="1131"/>
      <c r="BC46" s="1131"/>
      <c r="BD46" s="1131"/>
      <c r="BE46" s="1108"/>
      <c r="BF46" s="1108"/>
      <c r="BG46" s="1108"/>
      <c r="BH46" s="1108"/>
      <c r="BI46" s="1109"/>
      <c r="BJ46" s="254"/>
      <c r="BK46" s="254"/>
      <c r="BL46" s="254"/>
      <c r="BM46" s="254"/>
      <c r="BN46" s="254"/>
      <c r="BO46" s="267"/>
      <c r="BP46" s="267"/>
      <c r="BQ46" s="264">
        <v>40</v>
      </c>
      <c r="BR46" s="265"/>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8"/>
    </row>
    <row r="47" spans="1:131" s="249" customFormat="1" ht="26.25" customHeight="1" x14ac:dyDescent="0.15">
      <c r="A47" s="263">
        <v>20</v>
      </c>
      <c r="B47" s="1113"/>
      <c r="C47" s="1114"/>
      <c r="D47" s="1114"/>
      <c r="E47" s="1114"/>
      <c r="F47" s="1114"/>
      <c r="G47" s="1114"/>
      <c r="H47" s="1114"/>
      <c r="I47" s="1114"/>
      <c r="J47" s="1114"/>
      <c r="K47" s="1114"/>
      <c r="L47" s="1114"/>
      <c r="M47" s="1114"/>
      <c r="N47" s="1114"/>
      <c r="O47" s="1114"/>
      <c r="P47" s="1115"/>
      <c r="Q47" s="1132"/>
      <c r="R47" s="1133"/>
      <c r="S47" s="1133"/>
      <c r="T47" s="1133"/>
      <c r="U47" s="1133"/>
      <c r="V47" s="1133"/>
      <c r="W47" s="1133"/>
      <c r="X47" s="1133"/>
      <c r="Y47" s="1133"/>
      <c r="Z47" s="1133"/>
      <c r="AA47" s="1133"/>
      <c r="AB47" s="1133"/>
      <c r="AC47" s="1133"/>
      <c r="AD47" s="1133"/>
      <c r="AE47" s="1134"/>
      <c r="AF47" s="1119"/>
      <c r="AG47" s="1120"/>
      <c r="AH47" s="1120"/>
      <c r="AI47" s="1120"/>
      <c r="AJ47" s="1121"/>
      <c r="AK47" s="1072"/>
      <c r="AL47" s="1063"/>
      <c r="AM47" s="1063"/>
      <c r="AN47" s="1063"/>
      <c r="AO47" s="1063"/>
      <c r="AP47" s="1063"/>
      <c r="AQ47" s="1063"/>
      <c r="AR47" s="1063"/>
      <c r="AS47" s="1063"/>
      <c r="AT47" s="1063"/>
      <c r="AU47" s="1063"/>
      <c r="AV47" s="1063"/>
      <c r="AW47" s="1063"/>
      <c r="AX47" s="1063"/>
      <c r="AY47" s="1063"/>
      <c r="AZ47" s="1131"/>
      <c r="BA47" s="1131"/>
      <c r="BB47" s="1131"/>
      <c r="BC47" s="1131"/>
      <c r="BD47" s="1131"/>
      <c r="BE47" s="1108"/>
      <c r="BF47" s="1108"/>
      <c r="BG47" s="1108"/>
      <c r="BH47" s="1108"/>
      <c r="BI47" s="1109"/>
      <c r="BJ47" s="254"/>
      <c r="BK47" s="254"/>
      <c r="BL47" s="254"/>
      <c r="BM47" s="254"/>
      <c r="BN47" s="254"/>
      <c r="BO47" s="267"/>
      <c r="BP47" s="267"/>
      <c r="BQ47" s="264">
        <v>41</v>
      </c>
      <c r="BR47" s="265"/>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8"/>
    </row>
    <row r="48" spans="1:131" s="249" customFormat="1" ht="26.25" customHeight="1" x14ac:dyDescent="0.15">
      <c r="A48" s="263">
        <v>21</v>
      </c>
      <c r="B48" s="1113"/>
      <c r="C48" s="1114"/>
      <c r="D48" s="1114"/>
      <c r="E48" s="1114"/>
      <c r="F48" s="1114"/>
      <c r="G48" s="1114"/>
      <c r="H48" s="1114"/>
      <c r="I48" s="1114"/>
      <c r="J48" s="1114"/>
      <c r="K48" s="1114"/>
      <c r="L48" s="1114"/>
      <c r="M48" s="1114"/>
      <c r="N48" s="1114"/>
      <c r="O48" s="1114"/>
      <c r="P48" s="1115"/>
      <c r="Q48" s="1132"/>
      <c r="R48" s="1133"/>
      <c r="S48" s="1133"/>
      <c r="T48" s="1133"/>
      <c r="U48" s="1133"/>
      <c r="V48" s="1133"/>
      <c r="W48" s="1133"/>
      <c r="X48" s="1133"/>
      <c r="Y48" s="1133"/>
      <c r="Z48" s="1133"/>
      <c r="AA48" s="1133"/>
      <c r="AB48" s="1133"/>
      <c r="AC48" s="1133"/>
      <c r="AD48" s="1133"/>
      <c r="AE48" s="1134"/>
      <c r="AF48" s="1119"/>
      <c r="AG48" s="1120"/>
      <c r="AH48" s="1120"/>
      <c r="AI48" s="1120"/>
      <c r="AJ48" s="1121"/>
      <c r="AK48" s="1072"/>
      <c r="AL48" s="1063"/>
      <c r="AM48" s="1063"/>
      <c r="AN48" s="1063"/>
      <c r="AO48" s="1063"/>
      <c r="AP48" s="1063"/>
      <c r="AQ48" s="1063"/>
      <c r="AR48" s="1063"/>
      <c r="AS48" s="1063"/>
      <c r="AT48" s="1063"/>
      <c r="AU48" s="1063"/>
      <c r="AV48" s="1063"/>
      <c r="AW48" s="1063"/>
      <c r="AX48" s="1063"/>
      <c r="AY48" s="1063"/>
      <c r="AZ48" s="1131"/>
      <c r="BA48" s="1131"/>
      <c r="BB48" s="1131"/>
      <c r="BC48" s="1131"/>
      <c r="BD48" s="1131"/>
      <c r="BE48" s="1108"/>
      <c r="BF48" s="1108"/>
      <c r="BG48" s="1108"/>
      <c r="BH48" s="1108"/>
      <c r="BI48" s="1109"/>
      <c r="BJ48" s="254"/>
      <c r="BK48" s="254"/>
      <c r="BL48" s="254"/>
      <c r="BM48" s="254"/>
      <c r="BN48" s="254"/>
      <c r="BO48" s="267"/>
      <c r="BP48" s="267"/>
      <c r="BQ48" s="264">
        <v>42</v>
      </c>
      <c r="BR48" s="265"/>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8"/>
    </row>
    <row r="49" spans="1:131" s="249" customFormat="1" ht="26.25" customHeight="1" x14ac:dyDescent="0.15">
      <c r="A49" s="263">
        <v>22</v>
      </c>
      <c r="B49" s="1113"/>
      <c r="C49" s="1114"/>
      <c r="D49" s="1114"/>
      <c r="E49" s="1114"/>
      <c r="F49" s="1114"/>
      <c r="G49" s="1114"/>
      <c r="H49" s="1114"/>
      <c r="I49" s="1114"/>
      <c r="J49" s="1114"/>
      <c r="K49" s="1114"/>
      <c r="L49" s="1114"/>
      <c r="M49" s="1114"/>
      <c r="N49" s="1114"/>
      <c r="O49" s="1114"/>
      <c r="P49" s="1115"/>
      <c r="Q49" s="1132"/>
      <c r="R49" s="1133"/>
      <c r="S49" s="1133"/>
      <c r="T49" s="1133"/>
      <c r="U49" s="1133"/>
      <c r="V49" s="1133"/>
      <c r="W49" s="1133"/>
      <c r="X49" s="1133"/>
      <c r="Y49" s="1133"/>
      <c r="Z49" s="1133"/>
      <c r="AA49" s="1133"/>
      <c r="AB49" s="1133"/>
      <c r="AC49" s="1133"/>
      <c r="AD49" s="1133"/>
      <c r="AE49" s="1134"/>
      <c r="AF49" s="1119"/>
      <c r="AG49" s="1120"/>
      <c r="AH49" s="1120"/>
      <c r="AI49" s="1120"/>
      <c r="AJ49" s="1121"/>
      <c r="AK49" s="1072"/>
      <c r="AL49" s="1063"/>
      <c r="AM49" s="1063"/>
      <c r="AN49" s="1063"/>
      <c r="AO49" s="1063"/>
      <c r="AP49" s="1063"/>
      <c r="AQ49" s="1063"/>
      <c r="AR49" s="1063"/>
      <c r="AS49" s="1063"/>
      <c r="AT49" s="1063"/>
      <c r="AU49" s="1063"/>
      <c r="AV49" s="1063"/>
      <c r="AW49" s="1063"/>
      <c r="AX49" s="1063"/>
      <c r="AY49" s="1063"/>
      <c r="AZ49" s="1131"/>
      <c r="BA49" s="1131"/>
      <c r="BB49" s="1131"/>
      <c r="BC49" s="1131"/>
      <c r="BD49" s="1131"/>
      <c r="BE49" s="1108"/>
      <c r="BF49" s="1108"/>
      <c r="BG49" s="1108"/>
      <c r="BH49" s="1108"/>
      <c r="BI49" s="1109"/>
      <c r="BJ49" s="254"/>
      <c r="BK49" s="254"/>
      <c r="BL49" s="254"/>
      <c r="BM49" s="254"/>
      <c r="BN49" s="254"/>
      <c r="BO49" s="267"/>
      <c r="BP49" s="267"/>
      <c r="BQ49" s="264">
        <v>43</v>
      </c>
      <c r="BR49" s="265"/>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8"/>
    </row>
    <row r="50" spans="1:131" s="249" customFormat="1" ht="26.25" customHeight="1" x14ac:dyDescent="0.15">
      <c r="A50" s="263">
        <v>23</v>
      </c>
      <c r="B50" s="1113"/>
      <c r="C50" s="1114"/>
      <c r="D50" s="1114"/>
      <c r="E50" s="1114"/>
      <c r="F50" s="1114"/>
      <c r="G50" s="1114"/>
      <c r="H50" s="1114"/>
      <c r="I50" s="1114"/>
      <c r="J50" s="1114"/>
      <c r="K50" s="1114"/>
      <c r="L50" s="1114"/>
      <c r="M50" s="1114"/>
      <c r="N50" s="1114"/>
      <c r="O50" s="1114"/>
      <c r="P50" s="1115"/>
      <c r="Q50" s="1116"/>
      <c r="R50" s="1117"/>
      <c r="S50" s="1117"/>
      <c r="T50" s="1117"/>
      <c r="U50" s="1117"/>
      <c r="V50" s="1117"/>
      <c r="W50" s="1117"/>
      <c r="X50" s="1117"/>
      <c r="Y50" s="1117"/>
      <c r="Z50" s="1117"/>
      <c r="AA50" s="1117"/>
      <c r="AB50" s="1117"/>
      <c r="AC50" s="1117"/>
      <c r="AD50" s="1117"/>
      <c r="AE50" s="1118"/>
      <c r="AF50" s="1119"/>
      <c r="AG50" s="1120"/>
      <c r="AH50" s="1120"/>
      <c r="AI50" s="1120"/>
      <c r="AJ50" s="1121"/>
      <c r="AK50" s="1122"/>
      <c r="AL50" s="1117"/>
      <c r="AM50" s="1117"/>
      <c r="AN50" s="1117"/>
      <c r="AO50" s="1117"/>
      <c r="AP50" s="1117"/>
      <c r="AQ50" s="1117"/>
      <c r="AR50" s="1117"/>
      <c r="AS50" s="1117"/>
      <c r="AT50" s="1117"/>
      <c r="AU50" s="1117"/>
      <c r="AV50" s="1117"/>
      <c r="AW50" s="1117"/>
      <c r="AX50" s="1117"/>
      <c r="AY50" s="1117"/>
      <c r="AZ50" s="1123"/>
      <c r="BA50" s="1123"/>
      <c r="BB50" s="1123"/>
      <c r="BC50" s="1123"/>
      <c r="BD50" s="1123"/>
      <c r="BE50" s="1108"/>
      <c r="BF50" s="1108"/>
      <c r="BG50" s="1108"/>
      <c r="BH50" s="1108"/>
      <c r="BI50" s="1109"/>
      <c r="BJ50" s="254"/>
      <c r="BK50" s="254"/>
      <c r="BL50" s="254"/>
      <c r="BM50" s="254"/>
      <c r="BN50" s="254"/>
      <c r="BO50" s="267"/>
      <c r="BP50" s="267"/>
      <c r="BQ50" s="264">
        <v>44</v>
      </c>
      <c r="BR50" s="265"/>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8"/>
    </row>
    <row r="51" spans="1:131" s="249" customFormat="1" ht="26.25" customHeight="1" x14ac:dyDescent="0.15">
      <c r="A51" s="263">
        <v>24</v>
      </c>
      <c r="B51" s="1113"/>
      <c r="C51" s="1114"/>
      <c r="D51" s="1114"/>
      <c r="E51" s="1114"/>
      <c r="F51" s="1114"/>
      <c r="G51" s="1114"/>
      <c r="H51" s="1114"/>
      <c r="I51" s="1114"/>
      <c r="J51" s="1114"/>
      <c r="K51" s="1114"/>
      <c r="L51" s="1114"/>
      <c r="M51" s="1114"/>
      <c r="N51" s="1114"/>
      <c r="O51" s="1114"/>
      <c r="P51" s="1115"/>
      <c r="Q51" s="1116"/>
      <c r="R51" s="1117"/>
      <c r="S51" s="1117"/>
      <c r="T51" s="1117"/>
      <c r="U51" s="1117"/>
      <c r="V51" s="1117"/>
      <c r="W51" s="1117"/>
      <c r="X51" s="1117"/>
      <c r="Y51" s="1117"/>
      <c r="Z51" s="1117"/>
      <c r="AA51" s="1117"/>
      <c r="AB51" s="1117"/>
      <c r="AC51" s="1117"/>
      <c r="AD51" s="1117"/>
      <c r="AE51" s="1118"/>
      <c r="AF51" s="1119"/>
      <c r="AG51" s="1120"/>
      <c r="AH51" s="1120"/>
      <c r="AI51" s="1120"/>
      <c r="AJ51" s="1121"/>
      <c r="AK51" s="1122"/>
      <c r="AL51" s="1117"/>
      <c r="AM51" s="1117"/>
      <c r="AN51" s="1117"/>
      <c r="AO51" s="1117"/>
      <c r="AP51" s="1117"/>
      <c r="AQ51" s="1117"/>
      <c r="AR51" s="1117"/>
      <c r="AS51" s="1117"/>
      <c r="AT51" s="1117"/>
      <c r="AU51" s="1117"/>
      <c r="AV51" s="1117"/>
      <c r="AW51" s="1117"/>
      <c r="AX51" s="1117"/>
      <c r="AY51" s="1117"/>
      <c r="AZ51" s="1123"/>
      <c r="BA51" s="1123"/>
      <c r="BB51" s="1123"/>
      <c r="BC51" s="1123"/>
      <c r="BD51" s="1123"/>
      <c r="BE51" s="1108"/>
      <c r="BF51" s="1108"/>
      <c r="BG51" s="1108"/>
      <c r="BH51" s="1108"/>
      <c r="BI51" s="1109"/>
      <c r="BJ51" s="254"/>
      <c r="BK51" s="254"/>
      <c r="BL51" s="254"/>
      <c r="BM51" s="254"/>
      <c r="BN51" s="254"/>
      <c r="BO51" s="267"/>
      <c r="BP51" s="267"/>
      <c r="BQ51" s="264">
        <v>45</v>
      </c>
      <c r="BR51" s="265"/>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8"/>
    </row>
    <row r="52" spans="1:131" s="249" customFormat="1" ht="26.25" customHeight="1" x14ac:dyDescent="0.15">
      <c r="A52" s="263">
        <v>25</v>
      </c>
      <c r="B52" s="1113"/>
      <c r="C52" s="1114"/>
      <c r="D52" s="1114"/>
      <c r="E52" s="1114"/>
      <c r="F52" s="1114"/>
      <c r="G52" s="1114"/>
      <c r="H52" s="1114"/>
      <c r="I52" s="1114"/>
      <c r="J52" s="1114"/>
      <c r="K52" s="1114"/>
      <c r="L52" s="1114"/>
      <c r="M52" s="1114"/>
      <c r="N52" s="1114"/>
      <c r="O52" s="1114"/>
      <c r="P52" s="1115"/>
      <c r="Q52" s="1116"/>
      <c r="R52" s="1117"/>
      <c r="S52" s="1117"/>
      <c r="T52" s="1117"/>
      <c r="U52" s="1117"/>
      <c r="V52" s="1117"/>
      <c r="W52" s="1117"/>
      <c r="X52" s="1117"/>
      <c r="Y52" s="1117"/>
      <c r="Z52" s="1117"/>
      <c r="AA52" s="1117"/>
      <c r="AB52" s="1117"/>
      <c r="AC52" s="1117"/>
      <c r="AD52" s="1117"/>
      <c r="AE52" s="1118"/>
      <c r="AF52" s="1119"/>
      <c r="AG52" s="1120"/>
      <c r="AH52" s="1120"/>
      <c r="AI52" s="1120"/>
      <c r="AJ52" s="1121"/>
      <c r="AK52" s="1122"/>
      <c r="AL52" s="1117"/>
      <c r="AM52" s="1117"/>
      <c r="AN52" s="1117"/>
      <c r="AO52" s="1117"/>
      <c r="AP52" s="1117"/>
      <c r="AQ52" s="1117"/>
      <c r="AR52" s="1117"/>
      <c r="AS52" s="1117"/>
      <c r="AT52" s="1117"/>
      <c r="AU52" s="1117"/>
      <c r="AV52" s="1117"/>
      <c r="AW52" s="1117"/>
      <c r="AX52" s="1117"/>
      <c r="AY52" s="1117"/>
      <c r="AZ52" s="1123"/>
      <c r="BA52" s="1123"/>
      <c r="BB52" s="1123"/>
      <c r="BC52" s="1123"/>
      <c r="BD52" s="1123"/>
      <c r="BE52" s="1108"/>
      <c r="BF52" s="1108"/>
      <c r="BG52" s="1108"/>
      <c r="BH52" s="1108"/>
      <c r="BI52" s="1109"/>
      <c r="BJ52" s="254"/>
      <c r="BK52" s="254"/>
      <c r="BL52" s="254"/>
      <c r="BM52" s="254"/>
      <c r="BN52" s="254"/>
      <c r="BO52" s="267"/>
      <c r="BP52" s="267"/>
      <c r="BQ52" s="264">
        <v>46</v>
      </c>
      <c r="BR52" s="265"/>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8"/>
    </row>
    <row r="53" spans="1:131" s="249" customFormat="1" ht="26.25" customHeight="1" x14ac:dyDescent="0.15">
      <c r="A53" s="263">
        <v>26</v>
      </c>
      <c r="B53" s="1113"/>
      <c r="C53" s="1114"/>
      <c r="D53" s="1114"/>
      <c r="E53" s="1114"/>
      <c r="F53" s="1114"/>
      <c r="G53" s="1114"/>
      <c r="H53" s="1114"/>
      <c r="I53" s="1114"/>
      <c r="J53" s="1114"/>
      <c r="K53" s="1114"/>
      <c r="L53" s="1114"/>
      <c r="M53" s="1114"/>
      <c r="N53" s="1114"/>
      <c r="O53" s="1114"/>
      <c r="P53" s="1115"/>
      <c r="Q53" s="1116"/>
      <c r="R53" s="1117"/>
      <c r="S53" s="1117"/>
      <c r="T53" s="1117"/>
      <c r="U53" s="1117"/>
      <c r="V53" s="1117"/>
      <c r="W53" s="1117"/>
      <c r="X53" s="1117"/>
      <c r="Y53" s="1117"/>
      <c r="Z53" s="1117"/>
      <c r="AA53" s="1117"/>
      <c r="AB53" s="1117"/>
      <c r="AC53" s="1117"/>
      <c r="AD53" s="1117"/>
      <c r="AE53" s="1118"/>
      <c r="AF53" s="1119"/>
      <c r="AG53" s="1120"/>
      <c r="AH53" s="1120"/>
      <c r="AI53" s="1120"/>
      <c r="AJ53" s="1121"/>
      <c r="AK53" s="1122"/>
      <c r="AL53" s="1117"/>
      <c r="AM53" s="1117"/>
      <c r="AN53" s="1117"/>
      <c r="AO53" s="1117"/>
      <c r="AP53" s="1117"/>
      <c r="AQ53" s="1117"/>
      <c r="AR53" s="1117"/>
      <c r="AS53" s="1117"/>
      <c r="AT53" s="1117"/>
      <c r="AU53" s="1117"/>
      <c r="AV53" s="1117"/>
      <c r="AW53" s="1117"/>
      <c r="AX53" s="1117"/>
      <c r="AY53" s="1117"/>
      <c r="AZ53" s="1123"/>
      <c r="BA53" s="1123"/>
      <c r="BB53" s="1123"/>
      <c r="BC53" s="1123"/>
      <c r="BD53" s="1123"/>
      <c r="BE53" s="1108"/>
      <c r="BF53" s="1108"/>
      <c r="BG53" s="1108"/>
      <c r="BH53" s="1108"/>
      <c r="BI53" s="1109"/>
      <c r="BJ53" s="254"/>
      <c r="BK53" s="254"/>
      <c r="BL53" s="254"/>
      <c r="BM53" s="254"/>
      <c r="BN53" s="254"/>
      <c r="BO53" s="267"/>
      <c r="BP53" s="267"/>
      <c r="BQ53" s="264">
        <v>47</v>
      </c>
      <c r="BR53" s="265"/>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8"/>
    </row>
    <row r="54" spans="1:131" s="249" customFormat="1" ht="26.25" customHeight="1" x14ac:dyDescent="0.15">
      <c r="A54" s="263">
        <v>27</v>
      </c>
      <c r="B54" s="1113"/>
      <c r="C54" s="1114"/>
      <c r="D54" s="1114"/>
      <c r="E54" s="1114"/>
      <c r="F54" s="1114"/>
      <c r="G54" s="1114"/>
      <c r="H54" s="1114"/>
      <c r="I54" s="1114"/>
      <c r="J54" s="1114"/>
      <c r="K54" s="1114"/>
      <c r="L54" s="1114"/>
      <c r="M54" s="1114"/>
      <c r="N54" s="1114"/>
      <c r="O54" s="1114"/>
      <c r="P54" s="1115"/>
      <c r="Q54" s="1116"/>
      <c r="R54" s="1117"/>
      <c r="S54" s="1117"/>
      <c r="T54" s="1117"/>
      <c r="U54" s="1117"/>
      <c r="V54" s="1117"/>
      <c r="W54" s="1117"/>
      <c r="X54" s="1117"/>
      <c r="Y54" s="1117"/>
      <c r="Z54" s="1117"/>
      <c r="AA54" s="1117"/>
      <c r="AB54" s="1117"/>
      <c r="AC54" s="1117"/>
      <c r="AD54" s="1117"/>
      <c r="AE54" s="1118"/>
      <c r="AF54" s="1119"/>
      <c r="AG54" s="1120"/>
      <c r="AH54" s="1120"/>
      <c r="AI54" s="1120"/>
      <c r="AJ54" s="1121"/>
      <c r="AK54" s="1122"/>
      <c r="AL54" s="1117"/>
      <c r="AM54" s="1117"/>
      <c r="AN54" s="1117"/>
      <c r="AO54" s="1117"/>
      <c r="AP54" s="1117"/>
      <c r="AQ54" s="1117"/>
      <c r="AR54" s="1117"/>
      <c r="AS54" s="1117"/>
      <c r="AT54" s="1117"/>
      <c r="AU54" s="1117"/>
      <c r="AV54" s="1117"/>
      <c r="AW54" s="1117"/>
      <c r="AX54" s="1117"/>
      <c r="AY54" s="1117"/>
      <c r="AZ54" s="1123"/>
      <c r="BA54" s="1123"/>
      <c r="BB54" s="1123"/>
      <c r="BC54" s="1123"/>
      <c r="BD54" s="1123"/>
      <c r="BE54" s="1108"/>
      <c r="BF54" s="1108"/>
      <c r="BG54" s="1108"/>
      <c r="BH54" s="1108"/>
      <c r="BI54" s="1109"/>
      <c r="BJ54" s="254"/>
      <c r="BK54" s="254"/>
      <c r="BL54" s="254"/>
      <c r="BM54" s="254"/>
      <c r="BN54" s="254"/>
      <c r="BO54" s="267"/>
      <c r="BP54" s="267"/>
      <c r="BQ54" s="264">
        <v>48</v>
      </c>
      <c r="BR54" s="265"/>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8"/>
    </row>
    <row r="55" spans="1:131" s="249" customFormat="1" ht="26.25" customHeight="1" x14ac:dyDescent="0.15">
      <c r="A55" s="263">
        <v>28</v>
      </c>
      <c r="B55" s="1113"/>
      <c r="C55" s="1114"/>
      <c r="D55" s="1114"/>
      <c r="E55" s="1114"/>
      <c r="F55" s="1114"/>
      <c r="G55" s="1114"/>
      <c r="H55" s="1114"/>
      <c r="I55" s="1114"/>
      <c r="J55" s="1114"/>
      <c r="K55" s="1114"/>
      <c r="L55" s="1114"/>
      <c r="M55" s="1114"/>
      <c r="N55" s="1114"/>
      <c r="O55" s="1114"/>
      <c r="P55" s="1115"/>
      <c r="Q55" s="1116"/>
      <c r="R55" s="1117"/>
      <c r="S55" s="1117"/>
      <c r="T55" s="1117"/>
      <c r="U55" s="1117"/>
      <c r="V55" s="1117"/>
      <c r="W55" s="1117"/>
      <c r="X55" s="1117"/>
      <c r="Y55" s="1117"/>
      <c r="Z55" s="1117"/>
      <c r="AA55" s="1117"/>
      <c r="AB55" s="1117"/>
      <c r="AC55" s="1117"/>
      <c r="AD55" s="1117"/>
      <c r="AE55" s="1118"/>
      <c r="AF55" s="1119"/>
      <c r="AG55" s="1120"/>
      <c r="AH55" s="1120"/>
      <c r="AI55" s="1120"/>
      <c r="AJ55" s="1121"/>
      <c r="AK55" s="1122"/>
      <c r="AL55" s="1117"/>
      <c r="AM55" s="1117"/>
      <c r="AN55" s="1117"/>
      <c r="AO55" s="1117"/>
      <c r="AP55" s="1117"/>
      <c r="AQ55" s="1117"/>
      <c r="AR55" s="1117"/>
      <c r="AS55" s="1117"/>
      <c r="AT55" s="1117"/>
      <c r="AU55" s="1117"/>
      <c r="AV55" s="1117"/>
      <c r="AW55" s="1117"/>
      <c r="AX55" s="1117"/>
      <c r="AY55" s="1117"/>
      <c r="AZ55" s="1123"/>
      <c r="BA55" s="1123"/>
      <c r="BB55" s="1123"/>
      <c r="BC55" s="1123"/>
      <c r="BD55" s="1123"/>
      <c r="BE55" s="1108"/>
      <c r="BF55" s="1108"/>
      <c r="BG55" s="1108"/>
      <c r="BH55" s="1108"/>
      <c r="BI55" s="1109"/>
      <c r="BJ55" s="254"/>
      <c r="BK55" s="254"/>
      <c r="BL55" s="254"/>
      <c r="BM55" s="254"/>
      <c r="BN55" s="254"/>
      <c r="BO55" s="267"/>
      <c r="BP55" s="267"/>
      <c r="BQ55" s="264">
        <v>49</v>
      </c>
      <c r="BR55" s="265"/>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8"/>
    </row>
    <row r="56" spans="1:131" s="249" customFormat="1" ht="26.25" customHeight="1" x14ac:dyDescent="0.15">
      <c r="A56" s="263">
        <v>29</v>
      </c>
      <c r="B56" s="1113"/>
      <c r="C56" s="1114"/>
      <c r="D56" s="1114"/>
      <c r="E56" s="1114"/>
      <c r="F56" s="1114"/>
      <c r="G56" s="1114"/>
      <c r="H56" s="1114"/>
      <c r="I56" s="1114"/>
      <c r="J56" s="1114"/>
      <c r="K56" s="1114"/>
      <c r="L56" s="1114"/>
      <c r="M56" s="1114"/>
      <c r="N56" s="1114"/>
      <c r="O56" s="1114"/>
      <c r="P56" s="1115"/>
      <c r="Q56" s="1116"/>
      <c r="R56" s="1117"/>
      <c r="S56" s="1117"/>
      <c r="T56" s="1117"/>
      <c r="U56" s="1117"/>
      <c r="V56" s="1117"/>
      <c r="W56" s="1117"/>
      <c r="X56" s="1117"/>
      <c r="Y56" s="1117"/>
      <c r="Z56" s="1117"/>
      <c r="AA56" s="1117"/>
      <c r="AB56" s="1117"/>
      <c r="AC56" s="1117"/>
      <c r="AD56" s="1117"/>
      <c r="AE56" s="1118"/>
      <c r="AF56" s="1119"/>
      <c r="AG56" s="1120"/>
      <c r="AH56" s="1120"/>
      <c r="AI56" s="1120"/>
      <c r="AJ56" s="1121"/>
      <c r="AK56" s="1122"/>
      <c r="AL56" s="1117"/>
      <c r="AM56" s="1117"/>
      <c r="AN56" s="1117"/>
      <c r="AO56" s="1117"/>
      <c r="AP56" s="1117"/>
      <c r="AQ56" s="1117"/>
      <c r="AR56" s="1117"/>
      <c r="AS56" s="1117"/>
      <c r="AT56" s="1117"/>
      <c r="AU56" s="1117"/>
      <c r="AV56" s="1117"/>
      <c r="AW56" s="1117"/>
      <c r="AX56" s="1117"/>
      <c r="AY56" s="1117"/>
      <c r="AZ56" s="1123"/>
      <c r="BA56" s="1123"/>
      <c r="BB56" s="1123"/>
      <c r="BC56" s="1123"/>
      <c r="BD56" s="1123"/>
      <c r="BE56" s="1108"/>
      <c r="BF56" s="1108"/>
      <c r="BG56" s="1108"/>
      <c r="BH56" s="1108"/>
      <c r="BI56" s="1109"/>
      <c r="BJ56" s="254"/>
      <c r="BK56" s="254"/>
      <c r="BL56" s="254"/>
      <c r="BM56" s="254"/>
      <c r="BN56" s="254"/>
      <c r="BO56" s="267"/>
      <c r="BP56" s="267"/>
      <c r="BQ56" s="264">
        <v>50</v>
      </c>
      <c r="BR56" s="265"/>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8"/>
    </row>
    <row r="57" spans="1:131" s="249" customFormat="1" ht="26.25" customHeight="1" x14ac:dyDescent="0.15">
      <c r="A57" s="263">
        <v>30</v>
      </c>
      <c r="B57" s="1113"/>
      <c r="C57" s="1114"/>
      <c r="D57" s="1114"/>
      <c r="E57" s="1114"/>
      <c r="F57" s="1114"/>
      <c r="G57" s="1114"/>
      <c r="H57" s="1114"/>
      <c r="I57" s="1114"/>
      <c r="J57" s="1114"/>
      <c r="K57" s="1114"/>
      <c r="L57" s="1114"/>
      <c r="M57" s="1114"/>
      <c r="N57" s="1114"/>
      <c r="O57" s="1114"/>
      <c r="P57" s="1115"/>
      <c r="Q57" s="1116"/>
      <c r="R57" s="1117"/>
      <c r="S57" s="1117"/>
      <c r="T57" s="1117"/>
      <c r="U57" s="1117"/>
      <c r="V57" s="1117"/>
      <c r="W57" s="1117"/>
      <c r="X57" s="1117"/>
      <c r="Y57" s="1117"/>
      <c r="Z57" s="1117"/>
      <c r="AA57" s="1117"/>
      <c r="AB57" s="1117"/>
      <c r="AC57" s="1117"/>
      <c r="AD57" s="1117"/>
      <c r="AE57" s="1118"/>
      <c r="AF57" s="1119"/>
      <c r="AG57" s="1120"/>
      <c r="AH57" s="1120"/>
      <c r="AI57" s="1120"/>
      <c r="AJ57" s="1121"/>
      <c r="AK57" s="1122"/>
      <c r="AL57" s="1117"/>
      <c r="AM57" s="1117"/>
      <c r="AN57" s="1117"/>
      <c r="AO57" s="1117"/>
      <c r="AP57" s="1117"/>
      <c r="AQ57" s="1117"/>
      <c r="AR57" s="1117"/>
      <c r="AS57" s="1117"/>
      <c r="AT57" s="1117"/>
      <c r="AU57" s="1117"/>
      <c r="AV57" s="1117"/>
      <c r="AW57" s="1117"/>
      <c r="AX57" s="1117"/>
      <c r="AY57" s="1117"/>
      <c r="AZ57" s="1123"/>
      <c r="BA57" s="1123"/>
      <c r="BB57" s="1123"/>
      <c r="BC57" s="1123"/>
      <c r="BD57" s="1123"/>
      <c r="BE57" s="1108"/>
      <c r="BF57" s="1108"/>
      <c r="BG57" s="1108"/>
      <c r="BH57" s="1108"/>
      <c r="BI57" s="1109"/>
      <c r="BJ57" s="254"/>
      <c r="BK57" s="254"/>
      <c r="BL57" s="254"/>
      <c r="BM57" s="254"/>
      <c r="BN57" s="254"/>
      <c r="BO57" s="267"/>
      <c r="BP57" s="267"/>
      <c r="BQ57" s="264">
        <v>51</v>
      </c>
      <c r="BR57" s="265"/>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8"/>
    </row>
    <row r="58" spans="1:131" s="249" customFormat="1" ht="26.25" customHeight="1" x14ac:dyDescent="0.15">
      <c r="A58" s="263">
        <v>31</v>
      </c>
      <c r="B58" s="1113"/>
      <c r="C58" s="1114"/>
      <c r="D58" s="1114"/>
      <c r="E58" s="1114"/>
      <c r="F58" s="1114"/>
      <c r="G58" s="1114"/>
      <c r="H58" s="1114"/>
      <c r="I58" s="1114"/>
      <c r="J58" s="1114"/>
      <c r="K58" s="1114"/>
      <c r="L58" s="1114"/>
      <c r="M58" s="1114"/>
      <c r="N58" s="1114"/>
      <c r="O58" s="1114"/>
      <c r="P58" s="1115"/>
      <c r="Q58" s="1116"/>
      <c r="R58" s="1117"/>
      <c r="S58" s="1117"/>
      <c r="T58" s="1117"/>
      <c r="U58" s="1117"/>
      <c r="V58" s="1117"/>
      <c r="W58" s="1117"/>
      <c r="X58" s="1117"/>
      <c r="Y58" s="1117"/>
      <c r="Z58" s="1117"/>
      <c r="AA58" s="1117"/>
      <c r="AB58" s="1117"/>
      <c r="AC58" s="1117"/>
      <c r="AD58" s="1117"/>
      <c r="AE58" s="1118"/>
      <c r="AF58" s="1119"/>
      <c r="AG58" s="1120"/>
      <c r="AH58" s="1120"/>
      <c r="AI58" s="1120"/>
      <c r="AJ58" s="1121"/>
      <c r="AK58" s="1122"/>
      <c r="AL58" s="1117"/>
      <c r="AM58" s="1117"/>
      <c r="AN58" s="1117"/>
      <c r="AO58" s="1117"/>
      <c r="AP58" s="1117"/>
      <c r="AQ58" s="1117"/>
      <c r="AR58" s="1117"/>
      <c r="AS58" s="1117"/>
      <c r="AT58" s="1117"/>
      <c r="AU58" s="1117"/>
      <c r="AV58" s="1117"/>
      <c r="AW58" s="1117"/>
      <c r="AX58" s="1117"/>
      <c r="AY58" s="1117"/>
      <c r="AZ58" s="1123"/>
      <c r="BA58" s="1123"/>
      <c r="BB58" s="1123"/>
      <c r="BC58" s="1123"/>
      <c r="BD58" s="1123"/>
      <c r="BE58" s="1108"/>
      <c r="BF58" s="1108"/>
      <c r="BG58" s="1108"/>
      <c r="BH58" s="1108"/>
      <c r="BI58" s="1109"/>
      <c r="BJ58" s="254"/>
      <c r="BK58" s="254"/>
      <c r="BL58" s="254"/>
      <c r="BM58" s="254"/>
      <c r="BN58" s="254"/>
      <c r="BO58" s="267"/>
      <c r="BP58" s="267"/>
      <c r="BQ58" s="264">
        <v>52</v>
      </c>
      <c r="BR58" s="265"/>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8"/>
    </row>
    <row r="59" spans="1:131" s="249" customFormat="1" ht="26.25" customHeight="1" x14ac:dyDescent="0.15">
      <c r="A59" s="263">
        <v>32</v>
      </c>
      <c r="B59" s="1113"/>
      <c r="C59" s="1114"/>
      <c r="D59" s="1114"/>
      <c r="E59" s="1114"/>
      <c r="F59" s="1114"/>
      <c r="G59" s="1114"/>
      <c r="H59" s="1114"/>
      <c r="I59" s="1114"/>
      <c r="J59" s="1114"/>
      <c r="K59" s="1114"/>
      <c r="L59" s="1114"/>
      <c r="M59" s="1114"/>
      <c r="N59" s="1114"/>
      <c r="O59" s="1114"/>
      <c r="P59" s="1115"/>
      <c r="Q59" s="1116"/>
      <c r="R59" s="1117"/>
      <c r="S59" s="1117"/>
      <c r="T59" s="1117"/>
      <c r="U59" s="1117"/>
      <c r="V59" s="1117"/>
      <c r="W59" s="1117"/>
      <c r="X59" s="1117"/>
      <c r="Y59" s="1117"/>
      <c r="Z59" s="1117"/>
      <c r="AA59" s="1117"/>
      <c r="AB59" s="1117"/>
      <c r="AC59" s="1117"/>
      <c r="AD59" s="1117"/>
      <c r="AE59" s="1118"/>
      <c r="AF59" s="1119"/>
      <c r="AG59" s="1120"/>
      <c r="AH59" s="1120"/>
      <c r="AI59" s="1120"/>
      <c r="AJ59" s="1121"/>
      <c r="AK59" s="1122"/>
      <c r="AL59" s="1117"/>
      <c r="AM59" s="1117"/>
      <c r="AN59" s="1117"/>
      <c r="AO59" s="1117"/>
      <c r="AP59" s="1117"/>
      <c r="AQ59" s="1117"/>
      <c r="AR59" s="1117"/>
      <c r="AS59" s="1117"/>
      <c r="AT59" s="1117"/>
      <c r="AU59" s="1117"/>
      <c r="AV59" s="1117"/>
      <c r="AW59" s="1117"/>
      <c r="AX59" s="1117"/>
      <c r="AY59" s="1117"/>
      <c r="AZ59" s="1123"/>
      <c r="BA59" s="1123"/>
      <c r="BB59" s="1123"/>
      <c r="BC59" s="1123"/>
      <c r="BD59" s="1123"/>
      <c r="BE59" s="1108"/>
      <c r="BF59" s="1108"/>
      <c r="BG59" s="1108"/>
      <c r="BH59" s="1108"/>
      <c r="BI59" s="1109"/>
      <c r="BJ59" s="254"/>
      <c r="BK59" s="254"/>
      <c r="BL59" s="254"/>
      <c r="BM59" s="254"/>
      <c r="BN59" s="254"/>
      <c r="BO59" s="267"/>
      <c r="BP59" s="267"/>
      <c r="BQ59" s="264">
        <v>53</v>
      </c>
      <c r="BR59" s="265"/>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8"/>
    </row>
    <row r="60" spans="1:131" s="249" customFormat="1" ht="26.25" customHeight="1" x14ac:dyDescent="0.15">
      <c r="A60" s="263">
        <v>33</v>
      </c>
      <c r="B60" s="1113"/>
      <c r="C60" s="1114"/>
      <c r="D60" s="1114"/>
      <c r="E60" s="1114"/>
      <c r="F60" s="1114"/>
      <c r="G60" s="1114"/>
      <c r="H60" s="1114"/>
      <c r="I60" s="1114"/>
      <c r="J60" s="1114"/>
      <c r="K60" s="1114"/>
      <c r="L60" s="1114"/>
      <c r="M60" s="1114"/>
      <c r="N60" s="1114"/>
      <c r="O60" s="1114"/>
      <c r="P60" s="1115"/>
      <c r="Q60" s="1116"/>
      <c r="R60" s="1117"/>
      <c r="S60" s="1117"/>
      <c r="T60" s="1117"/>
      <c r="U60" s="1117"/>
      <c r="V60" s="1117"/>
      <c r="W60" s="1117"/>
      <c r="X60" s="1117"/>
      <c r="Y60" s="1117"/>
      <c r="Z60" s="1117"/>
      <c r="AA60" s="1117"/>
      <c r="AB60" s="1117"/>
      <c r="AC60" s="1117"/>
      <c r="AD60" s="1117"/>
      <c r="AE60" s="1118"/>
      <c r="AF60" s="1119"/>
      <c r="AG60" s="1120"/>
      <c r="AH60" s="1120"/>
      <c r="AI60" s="1120"/>
      <c r="AJ60" s="1121"/>
      <c r="AK60" s="1122"/>
      <c r="AL60" s="1117"/>
      <c r="AM60" s="1117"/>
      <c r="AN60" s="1117"/>
      <c r="AO60" s="1117"/>
      <c r="AP60" s="1117"/>
      <c r="AQ60" s="1117"/>
      <c r="AR60" s="1117"/>
      <c r="AS60" s="1117"/>
      <c r="AT60" s="1117"/>
      <c r="AU60" s="1117"/>
      <c r="AV60" s="1117"/>
      <c r="AW60" s="1117"/>
      <c r="AX60" s="1117"/>
      <c r="AY60" s="1117"/>
      <c r="AZ60" s="1123"/>
      <c r="BA60" s="1123"/>
      <c r="BB60" s="1123"/>
      <c r="BC60" s="1123"/>
      <c r="BD60" s="1123"/>
      <c r="BE60" s="1108"/>
      <c r="BF60" s="1108"/>
      <c r="BG60" s="1108"/>
      <c r="BH60" s="1108"/>
      <c r="BI60" s="1109"/>
      <c r="BJ60" s="254"/>
      <c r="BK60" s="254"/>
      <c r="BL60" s="254"/>
      <c r="BM60" s="254"/>
      <c r="BN60" s="254"/>
      <c r="BO60" s="267"/>
      <c r="BP60" s="267"/>
      <c r="BQ60" s="264">
        <v>54</v>
      </c>
      <c r="BR60" s="265"/>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8"/>
    </row>
    <row r="61" spans="1:131" s="249" customFormat="1" ht="26.25" customHeight="1" thickBot="1" x14ac:dyDescent="0.2">
      <c r="A61" s="263">
        <v>34</v>
      </c>
      <c r="B61" s="1113"/>
      <c r="C61" s="1114"/>
      <c r="D61" s="1114"/>
      <c r="E61" s="1114"/>
      <c r="F61" s="1114"/>
      <c r="G61" s="1114"/>
      <c r="H61" s="1114"/>
      <c r="I61" s="1114"/>
      <c r="J61" s="1114"/>
      <c r="K61" s="1114"/>
      <c r="L61" s="1114"/>
      <c r="M61" s="1114"/>
      <c r="N61" s="1114"/>
      <c r="O61" s="1114"/>
      <c r="P61" s="1115"/>
      <c r="Q61" s="1116"/>
      <c r="R61" s="1117"/>
      <c r="S61" s="1117"/>
      <c r="T61" s="1117"/>
      <c r="U61" s="1117"/>
      <c r="V61" s="1117"/>
      <c r="W61" s="1117"/>
      <c r="X61" s="1117"/>
      <c r="Y61" s="1117"/>
      <c r="Z61" s="1117"/>
      <c r="AA61" s="1117"/>
      <c r="AB61" s="1117"/>
      <c r="AC61" s="1117"/>
      <c r="AD61" s="1117"/>
      <c r="AE61" s="1118"/>
      <c r="AF61" s="1119"/>
      <c r="AG61" s="1120"/>
      <c r="AH61" s="1120"/>
      <c r="AI61" s="1120"/>
      <c r="AJ61" s="1121"/>
      <c r="AK61" s="1122"/>
      <c r="AL61" s="1117"/>
      <c r="AM61" s="1117"/>
      <c r="AN61" s="1117"/>
      <c r="AO61" s="1117"/>
      <c r="AP61" s="1117"/>
      <c r="AQ61" s="1117"/>
      <c r="AR61" s="1117"/>
      <c r="AS61" s="1117"/>
      <c r="AT61" s="1117"/>
      <c r="AU61" s="1117"/>
      <c r="AV61" s="1117"/>
      <c r="AW61" s="1117"/>
      <c r="AX61" s="1117"/>
      <c r="AY61" s="1117"/>
      <c r="AZ61" s="1123"/>
      <c r="BA61" s="1123"/>
      <c r="BB61" s="1123"/>
      <c r="BC61" s="1123"/>
      <c r="BD61" s="1123"/>
      <c r="BE61" s="1108"/>
      <c r="BF61" s="1108"/>
      <c r="BG61" s="1108"/>
      <c r="BH61" s="1108"/>
      <c r="BI61" s="1109"/>
      <c r="BJ61" s="254"/>
      <c r="BK61" s="254"/>
      <c r="BL61" s="254"/>
      <c r="BM61" s="254"/>
      <c r="BN61" s="254"/>
      <c r="BO61" s="267"/>
      <c r="BP61" s="267"/>
      <c r="BQ61" s="264">
        <v>55</v>
      </c>
      <c r="BR61" s="265"/>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8"/>
    </row>
    <row r="62" spans="1:131" s="249" customFormat="1" ht="26.25" customHeight="1" x14ac:dyDescent="0.15">
      <c r="A62" s="263">
        <v>35</v>
      </c>
      <c r="B62" s="1113"/>
      <c r="C62" s="1114"/>
      <c r="D62" s="1114"/>
      <c r="E62" s="1114"/>
      <c r="F62" s="1114"/>
      <c r="G62" s="1114"/>
      <c r="H62" s="1114"/>
      <c r="I62" s="1114"/>
      <c r="J62" s="1114"/>
      <c r="K62" s="1114"/>
      <c r="L62" s="1114"/>
      <c r="M62" s="1114"/>
      <c r="N62" s="1114"/>
      <c r="O62" s="1114"/>
      <c r="P62" s="1115"/>
      <c r="Q62" s="1116"/>
      <c r="R62" s="1117"/>
      <c r="S62" s="1117"/>
      <c r="T62" s="1117"/>
      <c r="U62" s="1117"/>
      <c r="V62" s="1117"/>
      <c r="W62" s="1117"/>
      <c r="X62" s="1117"/>
      <c r="Y62" s="1117"/>
      <c r="Z62" s="1117"/>
      <c r="AA62" s="1117"/>
      <c r="AB62" s="1117"/>
      <c r="AC62" s="1117"/>
      <c r="AD62" s="1117"/>
      <c r="AE62" s="1118"/>
      <c r="AF62" s="1119"/>
      <c r="AG62" s="1120"/>
      <c r="AH62" s="1120"/>
      <c r="AI62" s="1120"/>
      <c r="AJ62" s="1121"/>
      <c r="AK62" s="1122"/>
      <c r="AL62" s="1117"/>
      <c r="AM62" s="1117"/>
      <c r="AN62" s="1117"/>
      <c r="AO62" s="1117"/>
      <c r="AP62" s="1117"/>
      <c r="AQ62" s="1117"/>
      <c r="AR62" s="1117"/>
      <c r="AS62" s="1117"/>
      <c r="AT62" s="1117"/>
      <c r="AU62" s="1117"/>
      <c r="AV62" s="1117"/>
      <c r="AW62" s="1117"/>
      <c r="AX62" s="1117"/>
      <c r="AY62" s="1117"/>
      <c r="AZ62" s="1123"/>
      <c r="BA62" s="1123"/>
      <c r="BB62" s="1123"/>
      <c r="BC62" s="1123"/>
      <c r="BD62" s="1123"/>
      <c r="BE62" s="1108"/>
      <c r="BF62" s="1108"/>
      <c r="BG62" s="1108"/>
      <c r="BH62" s="1108"/>
      <c r="BI62" s="1109"/>
      <c r="BJ62" s="1110" t="s">
        <v>409</v>
      </c>
      <c r="BK62" s="1111"/>
      <c r="BL62" s="1111"/>
      <c r="BM62" s="1111"/>
      <c r="BN62" s="1112"/>
      <c r="BO62" s="267"/>
      <c r="BP62" s="267"/>
      <c r="BQ62" s="264">
        <v>56</v>
      </c>
      <c r="BR62" s="265"/>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8"/>
    </row>
    <row r="63" spans="1:131" s="249" customFormat="1" ht="26.25" customHeight="1" thickBot="1" x14ac:dyDescent="0.2">
      <c r="A63" s="266" t="s">
        <v>392</v>
      </c>
      <c r="B63" s="1039" t="s">
        <v>410</v>
      </c>
      <c r="C63" s="1040"/>
      <c r="D63" s="1040"/>
      <c r="E63" s="1040"/>
      <c r="F63" s="1040"/>
      <c r="G63" s="1040"/>
      <c r="H63" s="1040"/>
      <c r="I63" s="1040"/>
      <c r="J63" s="1040"/>
      <c r="K63" s="1040"/>
      <c r="L63" s="1040"/>
      <c r="M63" s="1040"/>
      <c r="N63" s="1040"/>
      <c r="O63" s="1040"/>
      <c r="P63" s="1041"/>
      <c r="Q63" s="1054"/>
      <c r="R63" s="1055"/>
      <c r="S63" s="1055"/>
      <c r="T63" s="1055"/>
      <c r="U63" s="1055"/>
      <c r="V63" s="1055"/>
      <c r="W63" s="1055"/>
      <c r="X63" s="1055"/>
      <c r="Y63" s="1055"/>
      <c r="Z63" s="1055"/>
      <c r="AA63" s="1055"/>
      <c r="AB63" s="1055"/>
      <c r="AC63" s="1055"/>
      <c r="AD63" s="1055"/>
      <c r="AE63" s="1127"/>
      <c r="AF63" s="1128">
        <v>96</v>
      </c>
      <c r="AG63" s="1051"/>
      <c r="AH63" s="1051"/>
      <c r="AI63" s="1051"/>
      <c r="AJ63" s="1129"/>
      <c r="AK63" s="1130"/>
      <c r="AL63" s="1055"/>
      <c r="AM63" s="1055"/>
      <c r="AN63" s="1055"/>
      <c r="AO63" s="1055"/>
      <c r="AP63" s="1051">
        <f>+AP30+AP31</f>
        <v>12698</v>
      </c>
      <c r="AQ63" s="1051"/>
      <c r="AR63" s="1051"/>
      <c r="AS63" s="1051"/>
      <c r="AT63" s="1051"/>
      <c r="AU63" s="1051">
        <f>+AU30+AU31</f>
        <v>8422</v>
      </c>
      <c r="AV63" s="1051"/>
      <c r="AW63" s="1051"/>
      <c r="AX63" s="1051"/>
      <c r="AY63" s="1051"/>
      <c r="AZ63" s="1124"/>
      <c r="BA63" s="1124"/>
      <c r="BB63" s="1124"/>
      <c r="BC63" s="1124"/>
      <c r="BD63" s="1124"/>
      <c r="BE63" s="1052"/>
      <c r="BF63" s="1052"/>
      <c r="BG63" s="1052"/>
      <c r="BH63" s="1052"/>
      <c r="BI63" s="1053"/>
      <c r="BJ63" s="1125" t="s">
        <v>411</v>
      </c>
      <c r="BK63" s="1029"/>
      <c r="BL63" s="1029"/>
      <c r="BM63" s="1029"/>
      <c r="BN63" s="1126"/>
      <c r="BO63" s="267"/>
      <c r="BP63" s="267"/>
      <c r="BQ63" s="264">
        <v>57</v>
      </c>
      <c r="BR63" s="265"/>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8"/>
    </row>
    <row r="66" spans="1:131" s="249"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396</v>
      </c>
      <c r="R66" s="1091"/>
      <c r="S66" s="1091"/>
      <c r="T66" s="1091"/>
      <c r="U66" s="1092"/>
      <c r="V66" s="1090" t="s">
        <v>397</v>
      </c>
      <c r="W66" s="1091"/>
      <c r="X66" s="1091"/>
      <c r="Y66" s="1091"/>
      <c r="Z66" s="1092"/>
      <c r="AA66" s="1090" t="s">
        <v>398</v>
      </c>
      <c r="AB66" s="1091"/>
      <c r="AC66" s="1091"/>
      <c r="AD66" s="1091"/>
      <c r="AE66" s="1092"/>
      <c r="AF66" s="1096" t="s">
        <v>414</v>
      </c>
      <c r="AG66" s="1097"/>
      <c r="AH66" s="1097"/>
      <c r="AI66" s="1097"/>
      <c r="AJ66" s="1098"/>
      <c r="AK66" s="1090" t="s">
        <v>400</v>
      </c>
      <c r="AL66" s="1085"/>
      <c r="AM66" s="1085"/>
      <c r="AN66" s="1085"/>
      <c r="AO66" s="1086"/>
      <c r="AP66" s="1090" t="s">
        <v>415</v>
      </c>
      <c r="AQ66" s="1091"/>
      <c r="AR66" s="1091"/>
      <c r="AS66" s="1091"/>
      <c r="AT66" s="1092"/>
      <c r="AU66" s="1090" t="s">
        <v>416</v>
      </c>
      <c r="AV66" s="1091"/>
      <c r="AW66" s="1091"/>
      <c r="AX66" s="1091"/>
      <c r="AY66" s="1092"/>
      <c r="AZ66" s="1090" t="s">
        <v>379</v>
      </c>
      <c r="BA66" s="1091"/>
      <c r="BB66" s="1091"/>
      <c r="BC66" s="1091"/>
      <c r="BD66" s="1106"/>
      <c r="BE66" s="267"/>
      <c r="BF66" s="267"/>
      <c r="BG66" s="267"/>
      <c r="BH66" s="267"/>
      <c r="BI66" s="267"/>
      <c r="BJ66" s="267"/>
      <c r="BK66" s="267"/>
      <c r="BL66" s="267"/>
      <c r="BM66" s="267"/>
      <c r="BN66" s="267"/>
      <c r="BO66" s="267"/>
      <c r="BP66" s="267"/>
      <c r="BQ66" s="264">
        <v>60</v>
      </c>
      <c r="BR66" s="269"/>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6"/>
      <c r="DW66" s="1037"/>
      <c r="DX66" s="1037"/>
      <c r="DY66" s="1037"/>
      <c r="DZ66" s="1038"/>
      <c r="EA66" s="248"/>
    </row>
    <row r="67" spans="1:131" s="249"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7"/>
      <c r="BF67" s="267"/>
      <c r="BG67" s="267"/>
      <c r="BH67" s="267"/>
      <c r="BI67" s="267"/>
      <c r="BJ67" s="267"/>
      <c r="BK67" s="267"/>
      <c r="BL67" s="267"/>
      <c r="BM67" s="267"/>
      <c r="BN67" s="267"/>
      <c r="BO67" s="267"/>
      <c r="BP67" s="267"/>
      <c r="BQ67" s="264">
        <v>61</v>
      </c>
      <c r="BR67" s="269"/>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6"/>
      <c r="DW67" s="1037"/>
      <c r="DX67" s="1037"/>
      <c r="DY67" s="1037"/>
      <c r="DZ67" s="1038"/>
      <c r="EA67" s="248"/>
    </row>
    <row r="68" spans="1:131" s="249" customFormat="1" ht="26.25" customHeight="1" thickTop="1" x14ac:dyDescent="0.15">
      <c r="A68" s="260">
        <v>1</v>
      </c>
      <c r="B68" s="1196" t="s">
        <v>573</v>
      </c>
      <c r="C68" s="1197"/>
      <c r="D68" s="1197"/>
      <c r="E68" s="1197"/>
      <c r="F68" s="1197"/>
      <c r="G68" s="1197"/>
      <c r="H68" s="1197"/>
      <c r="I68" s="1197"/>
      <c r="J68" s="1197"/>
      <c r="K68" s="1197"/>
      <c r="L68" s="1197"/>
      <c r="M68" s="1197"/>
      <c r="N68" s="1197"/>
      <c r="O68" s="1197"/>
      <c r="P68" s="1198"/>
      <c r="Q68" s="1077">
        <v>1519</v>
      </c>
      <c r="R68" s="1074"/>
      <c r="S68" s="1074"/>
      <c r="T68" s="1074"/>
      <c r="U68" s="1074"/>
      <c r="V68" s="1074">
        <v>1466</v>
      </c>
      <c r="W68" s="1074"/>
      <c r="X68" s="1074"/>
      <c r="Y68" s="1074"/>
      <c r="Z68" s="1074"/>
      <c r="AA68" s="1074">
        <v>53</v>
      </c>
      <c r="AB68" s="1074"/>
      <c r="AC68" s="1074"/>
      <c r="AD68" s="1074"/>
      <c r="AE68" s="1074"/>
      <c r="AF68" s="1074">
        <v>53</v>
      </c>
      <c r="AG68" s="1074"/>
      <c r="AH68" s="1074"/>
      <c r="AI68" s="1074"/>
      <c r="AJ68" s="1074"/>
      <c r="AK68" s="1074" t="s">
        <v>581</v>
      </c>
      <c r="AL68" s="1074"/>
      <c r="AM68" s="1074"/>
      <c r="AN68" s="1074"/>
      <c r="AO68" s="1074"/>
      <c r="AP68" s="1074">
        <v>2007</v>
      </c>
      <c r="AQ68" s="1074"/>
      <c r="AR68" s="1074"/>
      <c r="AS68" s="1074"/>
      <c r="AT68" s="1074"/>
      <c r="AU68" s="1074">
        <v>434</v>
      </c>
      <c r="AV68" s="1074"/>
      <c r="AW68" s="1074"/>
      <c r="AX68" s="1074"/>
      <c r="AY68" s="1074"/>
      <c r="AZ68" s="1075"/>
      <c r="BA68" s="1075"/>
      <c r="BB68" s="1075"/>
      <c r="BC68" s="1075"/>
      <c r="BD68" s="1076"/>
      <c r="BE68" s="267"/>
      <c r="BF68" s="267"/>
      <c r="BG68" s="267"/>
      <c r="BH68" s="267"/>
      <c r="BI68" s="267"/>
      <c r="BJ68" s="267"/>
      <c r="BK68" s="267"/>
      <c r="BL68" s="267"/>
      <c r="BM68" s="267"/>
      <c r="BN68" s="267"/>
      <c r="BO68" s="267"/>
      <c r="BP68" s="267"/>
      <c r="BQ68" s="264">
        <v>62</v>
      </c>
      <c r="BR68" s="269"/>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6"/>
      <c r="DW68" s="1037"/>
      <c r="DX68" s="1037"/>
      <c r="DY68" s="1037"/>
      <c r="DZ68" s="1038"/>
      <c r="EA68" s="248"/>
    </row>
    <row r="69" spans="1:131" s="249" customFormat="1" ht="26.25" customHeight="1" x14ac:dyDescent="0.15">
      <c r="A69" s="263">
        <v>2</v>
      </c>
      <c r="B69" s="1066" t="s">
        <v>576</v>
      </c>
      <c r="C69" s="1067"/>
      <c r="D69" s="1067"/>
      <c r="E69" s="1067"/>
      <c r="F69" s="1067"/>
      <c r="G69" s="1067"/>
      <c r="H69" s="1067"/>
      <c r="I69" s="1067"/>
      <c r="J69" s="1067"/>
      <c r="K69" s="1067"/>
      <c r="L69" s="1067"/>
      <c r="M69" s="1067"/>
      <c r="N69" s="1067"/>
      <c r="O69" s="1067"/>
      <c r="P69" s="1068"/>
      <c r="Q69" s="1069"/>
      <c r="R69" s="1063"/>
      <c r="S69" s="1063"/>
      <c r="T69" s="1063"/>
      <c r="U69" s="1063"/>
      <c r="V69" s="1063"/>
      <c r="W69" s="1063"/>
      <c r="X69" s="1063"/>
      <c r="Y69" s="1063"/>
      <c r="Z69" s="1063"/>
      <c r="AA69" s="1063"/>
      <c r="AB69" s="1063"/>
      <c r="AC69" s="1063"/>
      <c r="AD69" s="1063"/>
      <c r="AE69" s="1063"/>
      <c r="AF69" s="1063"/>
      <c r="AG69" s="1063"/>
      <c r="AH69" s="1063"/>
      <c r="AI69" s="1063"/>
      <c r="AJ69" s="1063"/>
      <c r="AK69" s="1063"/>
      <c r="AL69" s="1063"/>
      <c r="AM69" s="1063"/>
      <c r="AN69" s="1063"/>
      <c r="AO69" s="1063"/>
      <c r="AP69" s="1063"/>
      <c r="AQ69" s="1063"/>
      <c r="AR69" s="1063"/>
      <c r="AS69" s="1063"/>
      <c r="AT69" s="1063"/>
      <c r="AU69" s="1063"/>
      <c r="AV69" s="1063"/>
      <c r="AW69" s="1063"/>
      <c r="AX69" s="1063"/>
      <c r="AY69" s="1063"/>
      <c r="AZ69" s="1064"/>
      <c r="BA69" s="1064"/>
      <c r="BB69" s="1064"/>
      <c r="BC69" s="1064"/>
      <c r="BD69" s="1065"/>
      <c r="BE69" s="267"/>
      <c r="BF69" s="267"/>
      <c r="BG69" s="267"/>
      <c r="BH69" s="267"/>
      <c r="BI69" s="267"/>
      <c r="BJ69" s="267"/>
      <c r="BK69" s="267"/>
      <c r="BL69" s="267"/>
      <c r="BM69" s="267"/>
      <c r="BN69" s="267"/>
      <c r="BO69" s="267"/>
      <c r="BP69" s="267"/>
      <c r="BQ69" s="264">
        <v>63</v>
      </c>
      <c r="BR69" s="269"/>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6"/>
      <c r="DW69" s="1037"/>
      <c r="DX69" s="1037"/>
      <c r="DY69" s="1037"/>
      <c r="DZ69" s="1038"/>
      <c r="EA69" s="248"/>
    </row>
    <row r="70" spans="1:131" s="249" customFormat="1" ht="26.25" customHeight="1" x14ac:dyDescent="0.15">
      <c r="A70" s="263">
        <v>3</v>
      </c>
      <c r="B70" s="1066" t="s">
        <v>582</v>
      </c>
      <c r="C70" s="1067"/>
      <c r="D70" s="1067"/>
      <c r="E70" s="1067"/>
      <c r="F70" s="1067"/>
      <c r="G70" s="1067"/>
      <c r="H70" s="1067"/>
      <c r="I70" s="1067"/>
      <c r="J70" s="1067"/>
      <c r="K70" s="1067"/>
      <c r="L70" s="1067"/>
      <c r="M70" s="1067"/>
      <c r="N70" s="1067"/>
      <c r="O70" s="1067"/>
      <c r="P70" s="1068"/>
      <c r="Q70" s="1069">
        <v>280</v>
      </c>
      <c r="R70" s="1063"/>
      <c r="S70" s="1063"/>
      <c r="T70" s="1063"/>
      <c r="U70" s="1063"/>
      <c r="V70" s="1063">
        <v>257</v>
      </c>
      <c r="W70" s="1063"/>
      <c r="X70" s="1063"/>
      <c r="Y70" s="1063"/>
      <c r="Z70" s="1063"/>
      <c r="AA70" s="1063">
        <v>23</v>
      </c>
      <c r="AB70" s="1063"/>
      <c r="AC70" s="1063"/>
      <c r="AD70" s="1063"/>
      <c r="AE70" s="1063"/>
      <c r="AF70" s="1063">
        <v>23</v>
      </c>
      <c r="AG70" s="1063"/>
      <c r="AH70" s="1063"/>
      <c r="AI70" s="1063"/>
      <c r="AJ70" s="1063"/>
      <c r="AK70" s="1063" t="s">
        <v>581</v>
      </c>
      <c r="AL70" s="1063"/>
      <c r="AM70" s="1063"/>
      <c r="AN70" s="1063"/>
      <c r="AO70" s="1063"/>
      <c r="AP70" s="1063" t="s">
        <v>581</v>
      </c>
      <c r="AQ70" s="1063"/>
      <c r="AR70" s="1063"/>
      <c r="AS70" s="1063"/>
      <c r="AT70" s="1063"/>
      <c r="AU70" s="1063" t="s">
        <v>581</v>
      </c>
      <c r="AV70" s="1063"/>
      <c r="AW70" s="1063"/>
      <c r="AX70" s="1063"/>
      <c r="AY70" s="1063"/>
      <c r="AZ70" s="1064"/>
      <c r="BA70" s="1064"/>
      <c r="BB70" s="1064"/>
      <c r="BC70" s="1064"/>
      <c r="BD70" s="1065"/>
      <c r="BE70" s="267"/>
      <c r="BF70" s="267"/>
      <c r="BG70" s="267"/>
      <c r="BH70" s="267"/>
      <c r="BI70" s="267"/>
      <c r="BJ70" s="267"/>
      <c r="BK70" s="267"/>
      <c r="BL70" s="267"/>
      <c r="BM70" s="267"/>
      <c r="BN70" s="267"/>
      <c r="BO70" s="267"/>
      <c r="BP70" s="267"/>
      <c r="BQ70" s="264">
        <v>64</v>
      </c>
      <c r="BR70" s="269"/>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6"/>
      <c r="DW70" s="1037"/>
      <c r="DX70" s="1037"/>
      <c r="DY70" s="1037"/>
      <c r="DZ70" s="1038"/>
      <c r="EA70" s="248"/>
    </row>
    <row r="71" spans="1:131" s="249" customFormat="1" ht="26.25" customHeight="1" x14ac:dyDescent="0.15">
      <c r="A71" s="263">
        <v>4</v>
      </c>
      <c r="B71" s="1066" t="s">
        <v>583</v>
      </c>
      <c r="C71" s="1067"/>
      <c r="D71" s="1067"/>
      <c r="E71" s="1067"/>
      <c r="F71" s="1067"/>
      <c r="G71" s="1067"/>
      <c r="H71" s="1067"/>
      <c r="I71" s="1067"/>
      <c r="J71" s="1067"/>
      <c r="K71" s="1067"/>
      <c r="L71" s="1067"/>
      <c r="M71" s="1067"/>
      <c r="N71" s="1067"/>
      <c r="O71" s="1067"/>
      <c r="P71" s="1068"/>
      <c r="Q71" s="1069">
        <v>9034</v>
      </c>
      <c r="R71" s="1063"/>
      <c r="S71" s="1063"/>
      <c r="T71" s="1063"/>
      <c r="U71" s="1063"/>
      <c r="V71" s="1063">
        <v>8008</v>
      </c>
      <c r="W71" s="1063"/>
      <c r="X71" s="1063"/>
      <c r="Y71" s="1063"/>
      <c r="Z71" s="1063"/>
      <c r="AA71" s="1063">
        <v>1026</v>
      </c>
      <c r="AB71" s="1063"/>
      <c r="AC71" s="1063"/>
      <c r="AD71" s="1063"/>
      <c r="AE71" s="1063"/>
      <c r="AF71" s="1063">
        <v>1026</v>
      </c>
      <c r="AG71" s="1063"/>
      <c r="AH71" s="1063"/>
      <c r="AI71" s="1063"/>
      <c r="AJ71" s="1063"/>
      <c r="AK71" s="1063" t="s">
        <v>581</v>
      </c>
      <c r="AL71" s="1063"/>
      <c r="AM71" s="1063"/>
      <c r="AN71" s="1063"/>
      <c r="AO71" s="1063"/>
      <c r="AP71" s="1063" t="s">
        <v>581</v>
      </c>
      <c r="AQ71" s="1063"/>
      <c r="AR71" s="1063"/>
      <c r="AS71" s="1063"/>
      <c r="AT71" s="1063"/>
      <c r="AU71" s="1063" t="s">
        <v>581</v>
      </c>
      <c r="AV71" s="1063"/>
      <c r="AW71" s="1063"/>
      <c r="AX71" s="1063"/>
      <c r="AY71" s="1063"/>
      <c r="AZ71" s="1064"/>
      <c r="BA71" s="1064"/>
      <c r="BB71" s="1064"/>
      <c r="BC71" s="1064"/>
      <c r="BD71" s="1065"/>
      <c r="BE71" s="267"/>
      <c r="BF71" s="267"/>
      <c r="BG71" s="267"/>
      <c r="BH71" s="267"/>
      <c r="BI71" s="267"/>
      <c r="BJ71" s="267"/>
      <c r="BK71" s="267"/>
      <c r="BL71" s="267"/>
      <c r="BM71" s="267"/>
      <c r="BN71" s="267"/>
      <c r="BO71" s="267"/>
      <c r="BP71" s="267"/>
      <c r="BQ71" s="264">
        <v>65</v>
      </c>
      <c r="BR71" s="269"/>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6"/>
      <c r="DW71" s="1037"/>
      <c r="DX71" s="1037"/>
      <c r="DY71" s="1037"/>
      <c r="DZ71" s="1038"/>
      <c r="EA71" s="248"/>
    </row>
    <row r="72" spans="1:131" s="249" customFormat="1" ht="26.25" customHeight="1" x14ac:dyDescent="0.15">
      <c r="A72" s="263">
        <v>5</v>
      </c>
      <c r="B72" s="1066" t="s">
        <v>584</v>
      </c>
      <c r="C72" s="1067"/>
      <c r="D72" s="1067"/>
      <c r="E72" s="1067"/>
      <c r="F72" s="1067"/>
      <c r="G72" s="1067"/>
      <c r="H72" s="1067"/>
      <c r="I72" s="1067"/>
      <c r="J72" s="1067"/>
      <c r="K72" s="1067"/>
      <c r="L72" s="1067"/>
      <c r="M72" s="1067"/>
      <c r="N72" s="1067"/>
      <c r="O72" s="1067"/>
      <c r="P72" s="1068"/>
      <c r="Q72" s="1069">
        <v>585</v>
      </c>
      <c r="R72" s="1063"/>
      <c r="S72" s="1063"/>
      <c r="T72" s="1063"/>
      <c r="U72" s="1063"/>
      <c r="V72" s="1063">
        <v>522</v>
      </c>
      <c r="W72" s="1063"/>
      <c r="X72" s="1063"/>
      <c r="Y72" s="1063"/>
      <c r="Z72" s="1063"/>
      <c r="AA72" s="1063">
        <v>63</v>
      </c>
      <c r="AB72" s="1063"/>
      <c r="AC72" s="1063"/>
      <c r="AD72" s="1063"/>
      <c r="AE72" s="1063"/>
      <c r="AF72" s="1063">
        <v>63</v>
      </c>
      <c r="AG72" s="1063"/>
      <c r="AH72" s="1063"/>
      <c r="AI72" s="1063"/>
      <c r="AJ72" s="1063"/>
      <c r="AK72" s="1063" t="s">
        <v>581</v>
      </c>
      <c r="AL72" s="1063"/>
      <c r="AM72" s="1063"/>
      <c r="AN72" s="1063"/>
      <c r="AO72" s="1063"/>
      <c r="AP72" s="1063" t="s">
        <v>581</v>
      </c>
      <c r="AQ72" s="1063"/>
      <c r="AR72" s="1063"/>
      <c r="AS72" s="1063"/>
      <c r="AT72" s="1063"/>
      <c r="AU72" s="1063" t="s">
        <v>581</v>
      </c>
      <c r="AV72" s="1063"/>
      <c r="AW72" s="1063"/>
      <c r="AX72" s="1063"/>
      <c r="AY72" s="1063"/>
      <c r="AZ72" s="1064"/>
      <c r="BA72" s="1064"/>
      <c r="BB72" s="1064"/>
      <c r="BC72" s="1064"/>
      <c r="BD72" s="1065"/>
      <c r="BE72" s="267"/>
      <c r="BF72" s="267"/>
      <c r="BG72" s="267"/>
      <c r="BH72" s="267"/>
      <c r="BI72" s="267"/>
      <c r="BJ72" s="267"/>
      <c r="BK72" s="267"/>
      <c r="BL72" s="267"/>
      <c r="BM72" s="267"/>
      <c r="BN72" s="267"/>
      <c r="BO72" s="267"/>
      <c r="BP72" s="267"/>
      <c r="BQ72" s="264">
        <v>66</v>
      </c>
      <c r="BR72" s="269"/>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6"/>
      <c r="DW72" s="1037"/>
      <c r="DX72" s="1037"/>
      <c r="DY72" s="1037"/>
      <c r="DZ72" s="1038"/>
      <c r="EA72" s="248"/>
    </row>
    <row r="73" spans="1:131" s="249" customFormat="1" ht="26.25" customHeight="1" x14ac:dyDescent="0.15">
      <c r="A73" s="263">
        <v>6</v>
      </c>
      <c r="B73" s="1066" t="s">
        <v>577</v>
      </c>
      <c r="C73" s="1067"/>
      <c r="D73" s="1067"/>
      <c r="E73" s="1067"/>
      <c r="F73" s="1067"/>
      <c r="G73" s="1067"/>
      <c r="H73" s="1067"/>
      <c r="I73" s="1067"/>
      <c r="J73" s="1067"/>
      <c r="K73" s="1067"/>
      <c r="L73" s="1067"/>
      <c r="M73" s="1067"/>
      <c r="N73" s="1067"/>
      <c r="O73" s="1067"/>
      <c r="P73" s="1068"/>
      <c r="Q73" s="1069"/>
      <c r="R73" s="1063"/>
      <c r="S73" s="1063"/>
      <c r="T73" s="1063"/>
      <c r="U73" s="1063"/>
      <c r="V73" s="1063"/>
      <c r="W73" s="1063"/>
      <c r="X73" s="1063"/>
      <c r="Y73" s="1063"/>
      <c r="Z73" s="1063"/>
      <c r="AA73" s="1063"/>
      <c r="AB73" s="1063"/>
      <c r="AC73" s="1063"/>
      <c r="AD73" s="1063"/>
      <c r="AE73" s="1063"/>
      <c r="AF73" s="1063"/>
      <c r="AG73" s="1063"/>
      <c r="AH73" s="1063"/>
      <c r="AI73" s="1063"/>
      <c r="AJ73" s="1063"/>
      <c r="AK73" s="1063"/>
      <c r="AL73" s="1063"/>
      <c r="AM73" s="1063"/>
      <c r="AN73" s="1063"/>
      <c r="AO73" s="1063"/>
      <c r="AP73" s="1063"/>
      <c r="AQ73" s="1063"/>
      <c r="AR73" s="1063"/>
      <c r="AS73" s="1063"/>
      <c r="AT73" s="1063"/>
      <c r="AU73" s="1063"/>
      <c r="AV73" s="1063"/>
      <c r="AW73" s="1063"/>
      <c r="AX73" s="1063"/>
      <c r="AY73" s="1063"/>
      <c r="AZ73" s="1064"/>
      <c r="BA73" s="1064"/>
      <c r="BB73" s="1064"/>
      <c r="BC73" s="1064"/>
      <c r="BD73" s="1065"/>
      <c r="BE73" s="267"/>
      <c r="BF73" s="267"/>
      <c r="BG73" s="267"/>
      <c r="BH73" s="267"/>
      <c r="BI73" s="267"/>
      <c r="BJ73" s="267"/>
      <c r="BK73" s="267"/>
      <c r="BL73" s="267"/>
      <c r="BM73" s="267"/>
      <c r="BN73" s="267"/>
      <c r="BO73" s="267"/>
      <c r="BP73" s="267"/>
      <c r="BQ73" s="264">
        <v>67</v>
      </c>
      <c r="BR73" s="269"/>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6"/>
      <c r="DW73" s="1037"/>
      <c r="DX73" s="1037"/>
      <c r="DY73" s="1037"/>
      <c r="DZ73" s="1038"/>
      <c r="EA73" s="248"/>
    </row>
    <row r="74" spans="1:131" s="249" customFormat="1" ht="26.25" customHeight="1" x14ac:dyDescent="0.15">
      <c r="A74" s="263">
        <v>7</v>
      </c>
      <c r="B74" s="1066" t="s">
        <v>585</v>
      </c>
      <c r="C74" s="1067"/>
      <c r="D74" s="1067"/>
      <c r="E74" s="1067"/>
      <c r="F74" s="1067"/>
      <c r="G74" s="1067"/>
      <c r="H74" s="1067"/>
      <c r="I74" s="1067"/>
      <c r="J74" s="1067"/>
      <c r="K74" s="1067"/>
      <c r="L74" s="1067"/>
      <c r="M74" s="1067"/>
      <c r="N74" s="1067"/>
      <c r="O74" s="1067"/>
      <c r="P74" s="1068"/>
      <c r="Q74" s="1069">
        <v>155</v>
      </c>
      <c r="R74" s="1063"/>
      <c r="S74" s="1063"/>
      <c r="T74" s="1063"/>
      <c r="U74" s="1063"/>
      <c r="V74" s="1063">
        <v>146</v>
      </c>
      <c r="W74" s="1063"/>
      <c r="X74" s="1063"/>
      <c r="Y74" s="1063"/>
      <c r="Z74" s="1063"/>
      <c r="AA74" s="1063">
        <v>9</v>
      </c>
      <c r="AB74" s="1063"/>
      <c r="AC74" s="1063"/>
      <c r="AD74" s="1063"/>
      <c r="AE74" s="1063"/>
      <c r="AF74" s="1063">
        <v>9</v>
      </c>
      <c r="AG74" s="1063"/>
      <c r="AH74" s="1063"/>
      <c r="AI74" s="1063"/>
      <c r="AJ74" s="1063"/>
      <c r="AK74" s="1063" t="s">
        <v>581</v>
      </c>
      <c r="AL74" s="1063"/>
      <c r="AM74" s="1063"/>
      <c r="AN74" s="1063"/>
      <c r="AO74" s="1063"/>
      <c r="AP74" s="1063" t="s">
        <v>581</v>
      </c>
      <c r="AQ74" s="1063"/>
      <c r="AR74" s="1063"/>
      <c r="AS74" s="1063"/>
      <c r="AT74" s="1063"/>
      <c r="AU74" s="1063" t="s">
        <v>581</v>
      </c>
      <c r="AV74" s="1063"/>
      <c r="AW74" s="1063"/>
      <c r="AX74" s="1063"/>
      <c r="AY74" s="1063"/>
      <c r="AZ74" s="1064"/>
      <c r="BA74" s="1064"/>
      <c r="BB74" s="1064"/>
      <c r="BC74" s="1064"/>
      <c r="BD74" s="1065"/>
      <c r="BE74" s="267"/>
      <c r="BF74" s="267"/>
      <c r="BG74" s="267"/>
      <c r="BH74" s="267"/>
      <c r="BI74" s="267"/>
      <c r="BJ74" s="267"/>
      <c r="BK74" s="267"/>
      <c r="BL74" s="267"/>
      <c r="BM74" s="267"/>
      <c r="BN74" s="267"/>
      <c r="BO74" s="267"/>
      <c r="BP74" s="267"/>
      <c r="BQ74" s="264">
        <v>68</v>
      </c>
      <c r="BR74" s="269"/>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6"/>
      <c r="DW74" s="1037"/>
      <c r="DX74" s="1037"/>
      <c r="DY74" s="1037"/>
      <c r="DZ74" s="1038"/>
      <c r="EA74" s="248"/>
    </row>
    <row r="75" spans="1:131" s="249" customFormat="1" ht="26.25" customHeight="1" x14ac:dyDescent="0.15">
      <c r="A75" s="263">
        <v>8</v>
      </c>
      <c r="B75" s="1066" t="s">
        <v>586</v>
      </c>
      <c r="C75" s="1067"/>
      <c r="D75" s="1067"/>
      <c r="E75" s="1067"/>
      <c r="F75" s="1067"/>
      <c r="G75" s="1067"/>
      <c r="H75" s="1067"/>
      <c r="I75" s="1067"/>
      <c r="J75" s="1067"/>
      <c r="K75" s="1067"/>
      <c r="L75" s="1067"/>
      <c r="M75" s="1067"/>
      <c r="N75" s="1067"/>
      <c r="O75" s="1067"/>
      <c r="P75" s="1068"/>
      <c r="Q75" s="1073">
        <v>159616</v>
      </c>
      <c r="R75" s="1071"/>
      <c r="S75" s="1071"/>
      <c r="T75" s="1071"/>
      <c r="U75" s="1072"/>
      <c r="V75" s="1070">
        <v>155075</v>
      </c>
      <c r="W75" s="1071"/>
      <c r="X75" s="1071"/>
      <c r="Y75" s="1071"/>
      <c r="Z75" s="1072"/>
      <c r="AA75" s="1070">
        <v>4541</v>
      </c>
      <c r="AB75" s="1071"/>
      <c r="AC75" s="1071"/>
      <c r="AD75" s="1071"/>
      <c r="AE75" s="1072"/>
      <c r="AF75" s="1070">
        <v>4541</v>
      </c>
      <c r="AG75" s="1071"/>
      <c r="AH75" s="1071"/>
      <c r="AI75" s="1071"/>
      <c r="AJ75" s="1072"/>
      <c r="AK75" s="1070" t="s">
        <v>581</v>
      </c>
      <c r="AL75" s="1071"/>
      <c r="AM75" s="1071"/>
      <c r="AN75" s="1071"/>
      <c r="AO75" s="1072"/>
      <c r="AP75" s="1070" t="s">
        <v>581</v>
      </c>
      <c r="AQ75" s="1071"/>
      <c r="AR75" s="1071"/>
      <c r="AS75" s="1071"/>
      <c r="AT75" s="1072"/>
      <c r="AU75" s="1070" t="s">
        <v>581</v>
      </c>
      <c r="AV75" s="1071"/>
      <c r="AW75" s="1071"/>
      <c r="AX75" s="1071"/>
      <c r="AY75" s="1072"/>
      <c r="AZ75" s="1064"/>
      <c r="BA75" s="1064"/>
      <c r="BB75" s="1064"/>
      <c r="BC75" s="1064"/>
      <c r="BD75" s="1065"/>
      <c r="BE75" s="267"/>
      <c r="BF75" s="267"/>
      <c r="BG75" s="267"/>
      <c r="BH75" s="267"/>
      <c r="BI75" s="267"/>
      <c r="BJ75" s="267"/>
      <c r="BK75" s="267"/>
      <c r="BL75" s="267"/>
      <c r="BM75" s="267"/>
      <c r="BN75" s="267"/>
      <c r="BO75" s="267"/>
      <c r="BP75" s="267"/>
      <c r="BQ75" s="264">
        <v>69</v>
      </c>
      <c r="BR75" s="269"/>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6"/>
      <c r="DW75" s="1037"/>
      <c r="DX75" s="1037"/>
      <c r="DY75" s="1037"/>
      <c r="DZ75" s="1038"/>
      <c r="EA75" s="248"/>
    </row>
    <row r="76" spans="1:131" s="249" customFormat="1" ht="26.25" customHeight="1" x14ac:dyDescent="0.15">
      <c r="A76" s="263">
        <v>9</v>
      </c>
      <c r="B76" s="1066" t="s">
        <v>578</v>
      </c>
      <c r="C76" s="1067"/>
      <c r="D76" s="1067"/>
      <c r="E76" s="1067"/>
      <c r="F76" s="1067"/>
      <c r="G76" s="1067"/>
      <c r="H76" s="1067"/>
      <c r="I76" s="1067"/>
      <c r="J76" s="1067"/>
      <c r="K76" s="1067"/>
      <c r="L76" s="1067"/>
      <c r="M76" s="1067"/>
      <c r="N76" s="1067"/>
      <c r="O76" s="1067"/>
      <c r="P76" s="1068"/>
      <c r="Q76" s="1073">
        <v>216</v>
      </c>
      <c r="R76" s="1071"/>
      <c r="S76" s="1071"/>
      <c r="T76" s="1071"/>
      <c r="U76" s="1072"/>
      <c r="V76" s="1070">
        <v>181</v>
      </c>
      <c r="W76" s="1071"/>
      <c r="X76" s="1071"/>
      <c r="Y76" s="1071"/>
      <c r="Z76" s="1072"/>
      <c r="AA76" s="1070">
        <v>35</v>
      </c>
      <c r="AB76" s="1071"/>
      <c r="AC76" s="1071"/>
      <c r="AD76" s="1071"/>
      <c r="AE76" s="1072"/>
      <c r="AF76" s="1070">
        <v>32</v>
      </c>
      <c r="AG76" s="1071"/>
      <c r="AH76" s="1071"/>
      <c r="AI76" s="1071"/>
      <c r="AJ76" s="1072"/>
      <c r="AK76" s="1070" t="s">
        <v>581</v>
      </c>
      <c r="AL76" s="1071"/>
      <c r="AM76" s="1071"/>
      <c r="AN76" s="1071"/>
      <c r="AO76" s="1072"/>
      <c r="AP76" s="1070" t="s">
        <v>581</v>
      </c>
      <c r="AQ76" s="1071"/>
      <c r="AR76" s="1071"/>
      <c r="AS76" s="1071"/>
      <c r="AT76" s="1072"/>
      <c r="AU76" s="1070" t="s">
        <v>581</v>
      </c>
      <c r="AV76" s="1071"/>
      <c r="AW76" s="1071"/>
      <c r="AX76" s="1071"/>
      <c r="AY76" s="1072"/>
      <c r="AZ76" s="1064"/>
      <c r="BA76" s="1064"/>
      <c r="BB76" s="1064"/>
      <c r="BC76" s="1064"/>
      <c r="BD76" s="1065"/>
      <c r="BE76" s="267"/>
      <c r="BF76" s="267"/>
      <c r="BG76" s="267"/>
      <c r="BH76" s="267"/>
      <c r="BI76" s="267"/>
      <c r="BJ76" s="267"/>
      <c r="BK76" s="267"/>
      <c r="BL76" s="267"/>
      <c r="BM76" s="267"/>
      <c r="BN76" s="267"/>
      <c r="BO76" s="267"/>
      <c r="BP76" s="267"/>
      <c r="BQ76" s="264">
        <v>70</v>
      </c>
      <c r="BR76" s="269"/>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6"/>
      <c r="DW76" s="1037"/>
      <c r="DX76" s="1037"/>
      <c r="DY76" s="1037"/>
      <c r="DZ76" s="1038"/>
      <c r="EA76" s="248"/>
    </row>
    <row r="77" spans="1:131" s="249" customFormat="1" ht="26.25" customHeight="1" x14ac:dyDescent="0.15">
      <c r="A77" s="263">
        <v>10</v>
      </c>
      <c r="B77" s="1066" t="s">
        <v>579</v>
      </c>
      <c r="C77" s="1067"/>
      <c r="D77" s="1067"/>
      <c r="E77" s="1067"/>
      <c r="F77" s="1067"/>
      <c r="G77" s="1067"/>
      <c r="H77" s="1067"/>
      <c r="I77" s="1067"/>
      <c r="J77" s="1067"/>
      <c r="K77" s="1067"/>
      <c r="L77" s="1067"/>
      <c r="M77" s="1067"/>
      <c r="N77" s="1067"/>
      <c r="O77" s="1067"/>
      <c r="P77" s="1068"/>
      <c r="Q77" s="1073">
        <v>6171</v>
      </c>
      <c r="R77" s="1071"/>
      <c r="S77" s="1071"/>
      <c r="T77" s="1071"/>
      <c r="U77" s="1072"/>
      <c r="V77" s="1070">
        <v>5461</v>
      </c>
      <c r="W77" s="1071"/>
      <c r="X77" s="1071"/>
      <c r="Y77" s="1071"/>
      <c r="Z77" s="1072"/>
      <c r="AA77" s="1070">
        <v>710</v>
      </c>
      <c r="AB77" s="1071"/>
      <c r="AC77" s="1071"/>
      <c r="AD77" s="1071"/>
      <c r="AE77" s="1072"/>
      <c r="AF77" s="1070">
        <v>710</v>
      </c>
      <c r="AG77" s="1071"/>
      <c r="AH77" s="1071"/>
      <c r="AI77" s="1071"/>
      <c r="AJ77" s="1072"/>
      <c r="AK77" s="1070" t="s">
        <v>581</v>
      </c>
      <c r="AL77" s="1071"/>
      <c r="AM77" s="1071"/>
      <c r="AN77" s="1071"/>
      <c r="AO77" s="1072"/>
      <c r="AP77" s="1070" t="s">
        <v>581</v>
      </c>
      <c r="AQ77" s="1071"/>
      <c r="AR77" s="1071"/>
      <c r="AS77" s="1071"/>
      <c r="AT77" s="1072"/>
      <c r="AU77" s="1070" t="s">
        <v>581</v>
      </c>
      <c r="AV77" s="1071"/>
      <c r="AW77" s="1071"/>
      <c r="AX77" s="1071"/>
      <c r="AY77" s="1072"/>
      <c r="AZ77" s="1064"/>
      <c r="BA77" s="1064"/>
      <c r="BB77" s="1064"/>
      <c r="BC77" s="1064"/>
      <c r="BD77" s="1065"/>
      <c r="BE77" s="267"/>
      <c r="BF77" s="267"/>
      <c r="BG77" s="267"/>
      <c r="BH77" s="267"/>
      <c r="BI77" s="267"/>
      <c r="BJ77" s="267"/>
      <c r="BK77" s="267"/>
      <c r="BL77" s="267"/>
      <c r="BM77" s="267"/>
      <c r="BN77" s="267"/>
      <c r="BO77" s="267"/>
      <c r="BP77" s="267"/>
      <c r="BQ77" s="264">
        <v>71</v>
      </c>
      <c r="BR77" s="269"/>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6"/>
      <c r="DW77" s="1037"/>
      <c r="DX77" s="1037"/>
      <c r="DY77" s="1037"/>
      <c r="DZ77" s="1038"/>
      <c r="EA77" s="248"/>
    </row>
    <row r="78" spans="1:131" s="249" customFormat="1" ht="26.25" customHeight="1" x14ac:dyDescent="0.15">
      <c r="A78" s="263">
        <v>11</v>
      </c>
      <c r="B78" s="1066" t="s">
        <v>574</v>
      </c>
      <c r="C78" s="1067"/>
      <c r="D78" s="1067"/>
      <c r="E78" s="1067"/>
      <c r="F78" s="1067"/>
      <c r="G78" s="1067"/>
      <c r="H78" s="1067"/>
      <c r="I78" s="1067"/>
      <c r="J78" s="1067"/>
      <c r="K78" s="1067"/>
      <c r="L78" s="1067"/>
      <c r="M78" s="1067"/>
      <c r="N78" s="1067"/>
      <c r="O78" s="1067"/>
      <c r="P78" s="1068"/>
      <c r="Q78" s="1069">
        <v>6</v>
      </c>
      <c r="R78" s="1063"/>
      <c r="S78" s="1063"/>
      <c r="T78" s="1063"/>
      <c r="U78" s="1063"/>
      <c r="V78" s="1063">
        <v>3</v>
      </c>
      <c r="W78" s="1063"/>
      <c r="X78" s="1063"/>
      <c r="Y78" s="1063"/>
      <c r="Z78" s="1063"/>
      <c r="AA78" s="1063">
        <v>3</v>
      </c>
      <c r="AB78" s="1063"/>
      <c r="AC78" s="1063"/>
      <c r="AD78" s="1063"/>
      <c r="AE78" s="1063"/>
      <c r="AF78" s="1063">
        <v>3</v>
      </c>
      <c r="AG78" s="1063"/>
      <c r="AH78" s="1063"/>
      <c r="AI78" s="1063"/>
      <c r="AJ78" s="1063"/>
      <c r="AK78" s="1070" t="s">
        <v>581</v>
      </c>
      <c r="AL78" s="1071"/>
      <c r="AM78" s="1071"/>
      <c r="AN78" s="1071"/>
      <c r="AO78" s="1072"/>
      <c r="AP78" s="1070" t="s">
        <v>581</v>
      </c>
      <c r="AQ78" s="1071"/>
      <c r="AR78" s="1071"/>
      <c r="AS78" s="1071"/>
      <c r="AT78" s="1072"/>
      <c r="AU78" s="1070" t="s">
        <v>581</v>
      </c>
      <c r="AV78" s="1071"/>
      <c r="AW78" s="1071"/>
      <c r="AX78" s="1071"/>
      <c r="AY78" s="1072"/>
      <c r="AZ78" s="1064"/>
      <c r="BA78" s="1064"/>
      <c r="BB78" s="1064"/>
      <c r="BC78" s="1064"/>
      <c r="BD78" s="1065"/>
      <c r="BE78" s="267"/>
      <c r="BF78" s="267"/>
      <c r="BG78" s="267"/>
      <c r="BH78" s="267"/>
      <c r="BI78" s="267"/>
      <c r="BJ78" s="270"/>
      <c r="BK78" s="270"/>
      <c r="BL78" s="270"/>
      <c r="BM78" s="270"/>
      <c r="BN78" s="270"/>
      <c r="BO78" s="267"/>
      <c r="BP78" s="267"/>
      <c r="BQ78" s="264">
        <v>72</v>
      </c>
      <c r="BR78" s="269"/>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6"/>
      <c r="DW78" s="1037"/>
      <c r="DX78" s="1037"/>
      <c r="DY78" s="1037"/>
      <c r="DZ78" s="1038"/>
      <c r="EA78" s="248"/>
    </row>
    <row r="79" spans="1:131" s="249" customFormat="1" ht="26.25" customHeight="1" x14ac:dyDescent="0.15">
      <c r="A79" s="263">
        <v>12</v>
      </c>
      <c r="B79" s="1066" t="s">
        <v>575</v>
      </c>
      <c r="C79" s="1067"/>
      <c r="D79" s="1067"/>
      <c r="E79" s="1067"/>
      <c r="F79" s="1067"/>
      <c r="G79" s="1067"/>
      <c r="H79" s="1067"/>
      <c r="I79" s="1067"/>
      <c r="J79" s="1067"/>
      <c r="K79" s="1067"/>
      <c r="L79" s="1067"/>
      <c r="M79" s="1067"/>
      <c r="N79" s="1067"/>
      <c r="O79" s="1067"/>
      <c r="P79" s="1068"/>
      <c r="Q79" s="1069">
        <v>6</v>
      </c>
      <c r="R79" s="1063"/>
      <c r="S79" s="1063"/>
      <c r="T79" s="1063"/>
      <c r="U79" s="1063"/>
      <c r="V79" s="1063">
        <v>4</v>
      </c>
      <c r="W79" s="1063"/>
      <c r="X79" s="1063"/>
      <c r="Y79" s="1063"/>
      <c r="Z79" s="1063"/>
      <c r="AA79" s="1063">
        <v>2</v>
      </c>
      <c r="AB79" s="1063"/>
      <c r="AC79" s="1063"/>
      <c r="AD79" s="1063"/>
      <c r="AE79" s="1063"/>
      <c r="AF79" s="1063">
        <v>2</v>
      </c>
      <c r="AG79" s="1063"/>
      <c r="AH79" s="1063"/>
      <c r="AI79" s="1063"/>
      <c r="AJ79" s="1063"/>
      <c r="AK79" s="1070" t="s">
        <v>581</v>
      </c>
      <c r="AL79" s="1071"/>
      <c r="AM79" s="1071"/>
      <c r="AN79" s="1071"/>
      <c r="AO79" s="1072"/>
      <c r="AP79" s="1070" t="s">
        <v>581</v>
      </c>
      <c r="AQ79" s="1071"/>
      <c r="AR79" s="1071"/>
      <c r="AS79" s="1071"/>
      <c r="AT79" s="1072"/>
      <c r="AU79" s="1070" t="s">
        <v>581</v>
      </c>
      <c r="AV79" s="1071"/>
      <c r="AW79" s="1071"/>
      <c r="AX79" s="1071"/>
      <c r="AY79" s="1072"/>
      <c r="AZ79" s="1064"/>
      <c r="BA79" s="1064"/>
      <c r="BB79" s="1064"/>
      <c r="BC79" s="1064"/>
      <c r="BD79" s="1065"/>
      <c r="BE79" s="267"/>
      <c r="BF79" s="267"/>
      <c r="BG79" s="267"/>
      <c r="BH79" s="267"/>
      <c r="BI79" s="267"/>
      <c r="BJ79" s="270"/>
      <c r="BK79" s="270"/>
      <c r="BL79" s="270"/>
      <c r="BM79" s="270"/>
      <c r="BN79" s="270"/>
      <c r="BO79" s="267"/>
      <c r="BP79" s="267"/>
      <c r="BQ79" s="264">
        <v>73</v>
      </c>
      <c r="BR79" s="269"/>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6"/>
      <c r="DW79" s="1037"/>
      <c r="DX79" s="1037"/>
      <c r="DY79" s="1037"/>
      <c r="DZ79" s="1038"/>
      <c r="EA79" s="248"/>
    </row>
    <row r="80" spans="1:131" s="249" customFormat="1" ht="26.25" customHeight="1" x14ac:dyDescent="0.15">
      <c r="A80" s="263">
        <v>13</v>
      </c>
      <c r="B80" s="1066" t="s">
        <v>580</v>
      </c>
      <c r="C80" s="1067"/>
      <c r="D80" s="1067"/>
      <c r="E80" s="1067"/>
      <c r="F80" s="1067"/>
      <c r="G80" s="1067"/>
      <c r="H80" s="1067"/>
      <c r="I80" s="1067"/>
      <c r="J80" s="1067"/>
      <c r="K80" s="1067"/>
      <c r="L80" s="1067"/>
      <c r="M80" s="1067"/>
      <c r="N80" s="1067"/>
      <c r="O80" s="1067"/>
      <c r="P80" s="1068"/>
      <c r="Q80" s="1069">
        <v>1312</v>
      </c>
      <c r="R80" s="1063"/>
      <c r="S80" s="1063"/>
      <c r="T80" s="1063"/>
      <c r="U80" s="1063"/>
      <c r="V80" s="1063">
        <v>1283</v>
      </c>
      <c r="W80" s="1063"/>
      <c r="X80" s="1063"/>
      <c r="Y80" s="1063"/>
      <c r="Z80" s="1063"/>
      <c r="AA80" s="1063">
        <v>29</v>
      </c>
      <c r="AB80" s="1063"/>
      <c r="AC80" s="1063"/>
      <c r="AD80" s="1063"/>
      <c r="AE80" s="1063"/>
      <c r="AF80" s="1063">
        <v>29</v>
      </c>
      <c r="AG80" s="1063"/>
      <c r="AH80" s="1063"/>
      <c r="AI80" s="1063"/>
      <c r="AJ80" s="1063"/>
      <c r="AK80" s="1070" t="s">
        <v>581</v>
      </c>
      <c r="AL80" s="1071"/>
      <c r="AM80" s="1071"/>
      <c r="AN80" s="1071"/>
      <c r="AO80" s="1072"/>
      <c r="AP80" s="1070">
        <v>373</v>
      </c>
      <c r="AQ80" s="1071"/>
      <c r="AR80" s="1071"/>
      <c r="AS80" s="1071"/>
      <c r="AT80" s="1072"/>
      <c r="AU80" s="1070">
        <v>139</v>
      </c>
      <c r="AV80" s="1071"/>
      <c r="AW80" s="1071"/>
      <c r="AX80" s="1071"/>
      <c r="AY80" s="1072"/>
      <c r="AZ80" s="1064"/>
      <c r="BA80" s="1064"/>
      <c r="BB80" s="1064"/>
      <c r="BC80" s="1064"/>
      <c r="BD80" s="1065"/>
      <c r="BE80" s="267"/>
      <c r="BF80" s="267"/>
      <c r="BG80" s="267"/>
      <c r="BH80" s="267"/>
      <c r="BI80" s="267"/>
      <c r="BJ80" s="267"/>
      <c r="BK80" s="267"/>
      <c r="BL80" s="267"/>
      <c r="BM80" s="267"/>
      <c r="BN80" s="267"/>
      <c r="BO80" s="267"/>
      <c r="BP80" s="267"/>
      <c r="BQ80" s="264">
        <v>74</v>
      </c>
      <c r="BR80" s="269"/>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6"/>
      <c r="DW80" s="1037"/>
      <c r="DX80" s="1037"/>
      <c r="DY80" s="1037"/>
      <c r="DZ80" s="1038"/>
      <c r="EA80" s="248"/>
    </row>
    <row r="81" spans="1:131" s="249" customFormat="1" ht="26.25" customHeight="1" x14ac:dyDescent="0.15">
      <c r="A81" s="263">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7"/>
      <c r="BF81" s="267"/>
      <c r="BG81" s="267"/>
      <c r="BH81" s="267"/>
      <c r="BI81" s="267"/>
      <c r="BJ81" s="267"/>
      <c r="BK81" s="267"/>
      <c r="BL81" s="267"/>
      <c r="BM81" s="267"/>
      <c r="BN81" s="267"/>
      <c r="BO81" s="267"/>
      <c r="BP81" s="267"/>
      <c r="BQ81" s="264">
        <v>75</v>
      </c>
      <c r="BR81" s="269"/>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6"/>
      <c r="DW81" s="1037"/>
      <c r="DX81" s="1037"/>
      <c r="DY81" s="1037"/>
      <c r="DZ81" s="1038"/>
      <c r="EA81" s="248"/>
    </row>
    <row r="82" spans="1:131" s="249" customFormat="1" ht="26.25" customHeight="1" x14ac:dyDescent="0.15">
      <c r="A82" s="263">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7"/>
      <c r="BF82" s="267"/>
      <c r="BG82" s="267"/>
      <c r="BH82" s="267"/>
      <c r="BI82" s="267"/>
      <c r="BJ82" s="267"/>
      <c r="BK82" s="267"/>
      <c r="BL82" s="267"/>
      <c r="BM82" s="267"/>
      <c r="BN82" s="267"/>
      <c r="BO82" s="267"/>
      <c r="BP82" s="267"/>
      <c r="BQ82" s="264">
        <v>76</v>
      </c>
      <c r="BR82" s="269"/>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6"/>
      <c r="DW82" s="1037"/>
      <c r="DX82" s="1037"/>
      <c r="DY82" s="1037"/>
      <c r="DZ82" s="1038"/>
      <c r="EA82" s="248"/>
    </row>
    <row r="83" spans="1:131" s="249" customFormat="1" ht="26.25" customHeight="1" x14ac:dyDescent="0.15">
      <c r="A83" s="263">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7"/>
      <c r="BF83" s="267"/>
      <c r="BG83" s="267"/>
      <c r="BH83" s="267"/>
      <c r="BI83" s="267"/>
      <c r="BJ83" s="267"/>
      <c r="BK83" s="267"/>
      <c r="BL83" s="267"/>
      <c r="BM83" s="267"/>
      <c r="BN83" s="267"/>
      <c r="BO83" s="267"/>
      <c r="BP83" s="267"/>
      <c r="BQ83" s="264">
        <v>77</v>
      </c>
      <c r="BR83" s="269"/>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6"/>
      <c r="DW83" s="1037"/>
      <c r="DX83" s="1037"/>
      <c r="DY83" s="1037"/>
      <c r="DZ83" s="1038"/>
      <c r="EA83" s="248"/>
    </row>
    <row r="84" spans="1:131" s="249" customFormat="1" ht="26.25" customHeight="1" x14ac:dyDescent="0.15">
      <c r="A84" s="263">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7"/>
      <c r="BF84" s="267"/>
      <c r="BG84" s="267"/>
      <c r="BH84" s="267"/>
      <c r="BI84" s="267"/>
      <c r="BJ84" s="267"/>
      <c r="BK84" s="267"/>
      <c r="BL84" s="267"/>
      <c r="BM84" s="267"/>
      <c r="BN84" s="267"/>
      <c r="BO84" s="267"/>
      <c r="BP84" s="267"/>
      <c r="BQ84" s="264">
        <v>78</v>
      </c>
      <c r="BR84" s="269"/>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6"/>
      <c r="DW84" s="1037"/>
      <c r="DX84" s="1037"/>
      <c r="DY84" s="1037"/>
      <c r="DZ84" s="1038"/>
      <c r="EA84" s="248"/>
    </row>
    <row r="85" spans="1:131" s="249" customFormat="1" ht="26.25" customHeight="1" x14ac:dyDescent="0.15">
      <c r="A85" s="263">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7"/>
      <c r="BF85" s="267"/>
      <c r="BG85" s="267"/>
      <c r="BH85" s="267"/>
      <c r="BI85" s="267"/>
      <c r="BJ85" s="267"/>
      <c r="BK85" s="267"/>
      <c r="BL85" s="267"/>
      <c r="BM85" s="267"/>
      <c r="BN85" s="267"/>
      <c r="BO85" s="267"/>
      <c r="BP85" s="267"/>
      <c r="BQ85" s="264">
        <v>79</v>
      </c>
      <c r="BR85" s="269"/>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6"/>
      <c r="DW85" s="1037"/>
      <c r="DX85" s="1037"/>
      <c r="DY85" s="1037"/>
      <c r="DZ85" s="1038"/>
      <c r="EA85" s="248"/>
    </row>
    <row r="86" spans="1:131" s="249" customFormat="1" ht="26.25" customHeight="1" x14ac:dyDescent="0.15">
      <c r="A86" s="263">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7"/>
      <c r="BF86" s="267"/>
      <c r="BG86" s="267"/>
      <c r="BH86" s="267"/>
      <c r="BI86" s="267"/>
      <c r="BJ86" s="267"/>
      <c r="BK86" s="267"/>
      <c r="BL86" s="267"/>
      <c r="BM86" s="267"/>
      <c r="BN86" s="267"/>
      <c r="BO86" s="267"/>
      <c r="BP86" s="267"/>
      <c r="BQ86" s="264">
        <v>80</v>
      </c>
      <c r="BR86" s="269"/>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6"/>
      <c r="DW86" s="1037"/>
      <c r="DX86" s="1037"/>
      <c r="DY86" s="1037"/>
      <c r="DZ86" s="1038"/>
      <c r="EA86" s="248"/>
    </row>
    <row r="87" spans="1:131" s="249" customFormat="1" ht="26.25" customHeight="1" x14ac:dyDescent="0.15">
      <c r="A87" s="271">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7"/>
      <c r="BF87" s="267"/>
      <c r="BG87" s="267"/>
      <c r="BH87" s="267"/>
      <c r="BI87" s="267"/>
      <c r="BJ87" s="267"/>
      <c r="BK87" s="267"/>
      <c r="BL87" s="267"/>
      <c r="BM87" s="267"/>
      <c r="BN87" s="267"/>
      <c r="BO87" s="267"/>
      <c r="BP87" s="267"/>
      <c r="BQ87" s="264">
        <v>81</v>
      </c>
      <c r="BR87" s="269"/>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6"/>
      <c r="DW87" s="1037"/>
      <c r="DX87" s="1037"/>
      <c r="DY87" s="1037"/>
      <c r="DZ87" s="1038"/>
      <c r="EA87" s="248"/>
    </row>
    <row r="88" spans="1:131" s="249" customFormat="1" ht="26.25" customHeight="1" thickBot="1" x14ac:dyDescent="0.2">
      <c r="A88" s="266" t="s">
        <v>392</v>
      </c>
      <c r="B88" s="1039" t="s">
        <v>417</v>
      </c>
      <c r="C88" s="1040"/>
      <c r="D88" s="1040"/>
      <c r="E88" s="1040"/>
      <c r="F88" s="1040"/>
      <c r="G88" s="1040"/>
      <c r="H88" s="1040"/>
      <c r="I88" s="1040"/>
      <c r="J88" s="1040"/>
      <c r="K88" s="1040"/>
      <c r="L88" s="1040"/>
      <c r="M88" s="1040"/>
      <c r="N88" s="1040"/>
      <c r="O88" s="1040"/>
      <c r="P88" s="1041"/>
      <c r="Q88" s="1054"/>
      <c r="R88" s="1055"/>
      <c r="S88" s="1055"/>
      <c r="T88" s="1055"/>
      <c r="U88" s="1055"/>
      <c r="V88" s="1055"/>
      <c r="W88" s="1055"/>
      <c r="X88" s="1055"/>
      <c r="Y88" s="1055"/>
      <c r="Z88" s="1055"/>
      <c r="AA88" s="1055"/>
      <c r="AB88" s="1055"/>
      <c r="AC88" s="1055"/>
      <c r="AD88" s="1055"/>
      <c r="AE88" s="1055"/>
      <c r="AF88" s="1051"/>
      <c r="AG88" s="1051"/>
      <c r="AH88" s="1051"/>
      <c r="AI88" s="1051"/>
      <c r="AJ88" s="1051"/>
      <c r="AK88" s="1055"/>
      <c r="AL88" s="1055"/>
      <c r="AM88" s="1055"/>
      <c r="AN88" s="1055"/>
      <c r="AO88" s="1055"/>
      <c r="AP88" s="1051">
        <f>+SUM(AP68:AT87)</f>
        <v>2380</v>
      </c>
      <c r="AQ88" s="1051"/>
      <c r="AR88" s="1051"/>
      <c r="AS88" s="1051"/>
      <c r="AT88" s="1051"/>
      <c r="AU88" s="1051">
        <f>+SUM(AU68:AY87)</f>
        <v>573</v>
      </c>
      <c r="AV88" s="1051"/>
      <c r="AW88" s="1051"/>
      <c r="AX88" s="1051"/>
      <c r="AY88" s="1051"/>
      <c r="AZ88" s="1052"/>
      <c r="BA88" s="1052"/>
      <c r="BB88" s="1052"/>
      <c r="BC88" s="1052"/>
      <c r="BD88" s="1053"/>
      <c r="BE88" s="267"/>
      <c r="BF88" s="267"/>
      <c r="BG88" s="267"/>
      <c r="BH88" s="267"/>
      <c r="BI88" s="267"/>
      <c r="BJ88" s="267"/>
      <c r="BK88" s="267"/>
      <c r="BL88" s="267"/>
      <c r="BM88" s="267"/>
      <c r="BN88" s="267"/>
      <c r="BO88" s="267"/>
      <c r="BP88" s="267"/>
      <c r="BQ88" s="264">
        <v>82</v>
      </c>
      <c r="BR88" s="269"/>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6"/>
      <c r="DW88" s="1037"/>
      <c r="DX88" s="1037"/>
      <c r="DY88" s="1037"/>
      <c r="DZ88" s="1038"/>
      <c r="EA88" s="248"/>
    </row>
    <row r="89" spans="1:131" s="249" customFormat="1" ht="26.25"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6"/>
      <c r="DW89" s="1037"/>
      <c r="DX89" s="1037"/>
      <c r="DY89" s="1037"/>
      <c r="DZ89" s="1038"/>
      <c r="EA89" s="248"/>
    </row>
    <row r="90" spans="1:131" s="249" customFormat="1" ht="26.25"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6"/>
      <c r="DW90" s="1037"/>
      <c r="DX90" s="1037"/>
      <c r="DY90" s="1037"/>
      <c r="DZ90" s="1038"/>
      <c r="EA90" s="248"/>
    </row>
    <row r="91" spans="1:131" s="249" customFormat="1" ht="26.25"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6"/>
      <c r="DW91" s="1037"/>
      <c r="DX91" s="1037"/>
      <c r="DY91" s="1037"/>
      <c r="DZ91" s="1038"/>
      <c r="EA91" s="248"/>
    </row>
    <row r="92" spans="1:131" s="249" customFormat="1" ht="26.25"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6"/>
      <c r="DW92" s="1037"/>
      <c r="DX92" s="1037"/>
      <c r="DY92" s="1037"/>
      <c r="DZ92" s="1038"/>
      <c r="EA92" s="248"/>
    </row>
    <row r="93" spans="1:131" s="249" customFormat="1" ht="26.25"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6"/>
      <c r="DW93" s="1037"/>
      <c r="DX93" s="1037"/>
      <c r="DY93" s="1037"/>
      <c r="DZ93" s="1038"/>
      <c r="EA93" s="248"/>
    </row>
    <row r="94" spans="1:131" s="249" customFormat="1" ht="26.25"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6"/>
      <c r="DW94" s="1037"/>
      <c r="DX94" s="1037"/>
      <c r="DY94" s="1037"/>
      <c r="DZ94" s="1038"/>
      <c r="EA94" s="248"/>
    </row>
    <row r="95" spans="1:131" s="249" customFormat="1" ht="26.25"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6"/>
      <c r="DW95" s="1037"/>
      <c r="DX95" s="1037"/>
      <c r="DY95" s="1037"/>
      <c r="DZ95" s="1038"/>
      <c r="EA95" s="248"/>
    </row>
    <row r="96" spans="1:131" s="249" customFormat="1" ht="26.25"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6"/>
      <c r="DW96" s="1037"/>
      <c r="DX96" s="1037"/>
      <c r="DY96" s="1037"/>
      <c r="DZ96" s="1038"/>
      <c r="EA96" s="248"/>
    </row>
    <row r="97" spans="1:131" s="249" customFormat="1" ht="26.25"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6"/>
      <c r="DW97" s="1037"/>
      <c r="DX97" s="1037"/>
      <c r="DY97" s="1037"/>
      <c r="DZ97" s="1038"/>
      <c r="EA97" s="248"/>
    </row>
    <row r="98" spans="1:131" s="249" customFormat="1" ht="26.25"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6"/>
      <c r="DW98" s="1037"/>
      <c r="DX98" s="1037"/>
      <c r="DY98" s="1037"/>
      <c r="DZ98" s="1038"/>
      <c r="EA98" s="248"/>
    </row>
    <row r="99" spans="1:131" s="249" customFormat="1" ht="26.25"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6"/>
      <c r="DW99" s="1037"/>
      <c r="DX99" s="1037"/>
      <c r="DY99" s="1037"/>
      <c r="DZ99" s="1038"/>
      <c r="EA99" s="248"/>
    </row>
    <row r="100" spans="1:131" s="249" customFormat="1" ht="26.25"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6"/>
      <c r="DW100" s="1037"/>
      <c r="DX100" s="1037"/>
      <c r="DY100" s="1037"/>
      <c r="DZ100" s="1038"/>
      <c r="EA100" s="248"/>
    </row>
    <row r="101" spans="1:131" s="249" customFormat="1" ht="26.25"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28">
        <f>+SUM(CR7:CV88)</f>
        <v>178</v>
      </c>
      <c r="CS102" s="1029"/>
      <c r="CT102" s="1029"/>
      <c r="CU102" s="1029"/>
      <c r="CV102" s="1030"/>
      <c r="CW102" s="1028">
        <f t="shared" ref="CW102" si="0">+SUM(CW7:DA88)</f>
        <v>83</v>
      </c>
      <c r="CX102" s="1029"/>
      <c r="CY102" s="1029"/>
      <c r="CZ102" s="1029"/>
      <c r="DA102" s="1030"/>
      <c r="DB102" s="1028"/>
      <c r="DC102" s="1029"/>
      <c r="DD102" s="1029"/>
      <c r="DE102" s="1029"/>
      <c r="DF102" s="1030"/>
      <c r="DG102" s="1028"/>
      <c r="DH102" s="1029"/>
      <c r="DI102" s="1029"/>
      <c r="DJ102" s="1029"/>
      <c r="DK102" s="1030"/>
      <c r="DL102" s="1028"/>
      <c r="DM102" s="1029"/>
      <c r="DN102" s="1029"/>
      <c r="DO102" s="1029"/>
      <c r="DP102" s="1030"/>
      <c r="DQ102" s="1028"/>
      <c r="DR102" s="1029"/>
      <c r="DS102" s="1029"/>
      <c r="DT102" s="1029"/>
      <c r="DU102" s="1030"/>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307</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307</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307</v>
      </c>
      <c r="DR109" s="989"/>
      <c r="DS109" s="989"/>
      <c r="DT109" s="989"/>
      <c r="DU109" s="990"/>
      <c r="DV109" s="991" t="s">
        <v>428</v>
      </c>
      <c r="DW109" s="989"/>
      <c r="DX109" s="989"/>
      <c r="DY109" s="989"/>
      <c r="DZ109" s="1020"/>
    </row>
    <row r="110" spans="1:131" s="248"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1409529</v>
      </c>
      <c r="AB110" s="982"/>
      <c r="AC110" s="982"/>
      <c r="AD110" s="982"/>
      <c r="AE110" s="983"/>
      <c r="AF110" s="984">
        <v>1382089</v>
      </c>
      <c r="AG110" s="982"/>
      <c r="AH110" s="982"/>
      <c r="AI110" s="982"/>
      <c r="AJ110" s="983"/>
      <c r="AK110" s="984">
        <v>1386519</v>
      </c>
      <c r="AL110" s="982"/>
      <c r="AM110" s="982"/>
      <c r="AN110" s="982"/>
      <c r="AO110" s="983"/>
      <c r="AP110" s="985">
        <v>22.9</v>
      </c>
      <c r="AQ110" s="986"/>
      <c r="AR110" s="986"/>
      <c r="AS110" s="986"/>
      <c r="AT110" s="987"/>
      <c r="AU110" s="1021" t="s">
        <v>72</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12933085</v>
      </c>
      <c r="BR110" s="929"/>
      <c r="BS110" s="929"/>
      <c r="BT110" s="929"/>
      <c r="BU110" s="929"/>
      <c r="BV110" s="929">
        <v>13645420</v>
      </c>
      <c r="BW110" s="929"/>
      <c r="BX110" s="929"/>
      <c r="BY110" s="929"/>
      <c r="BZ110" s="929"/>
      <c r="CA110" s="929">
        <v>13428605</v>
      </c>
      <c r="CB110" s="929"/>
      <c r="CC110" s="929"/>
      <c r="CD110" s="929"/>
      <c r="CE110" s="929"/>
      <c r="CF110" s="953">
        <v>221.6</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411</v>
      </c>
      <c r="DH110" s="929"/>
      <c r="DI110" s="929"/>
      <c r="DJ110" s="929"/>
      <c r="DK110" s="929"/>
      <c r="DL110" s="929" t="s">
        <v>411</v>
      </c>
      <c r="DM110" s="929"/>
      <c r="DN110" s="929"/>
      <c r="DO110" s="929"/>
      <c r="DP110" s="929"/>
      <c r="DQ110" s="929" t="s">
        <v>434</v>
      </c>
      <c r="DR110" s="929"/>
      <c r="DS110" s="929"/>
      <c r="DT110" s="929"/>
      <c r="DU110" s="929"/>
      <c r="DV110" s="930" t="s">
        <v>411</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411</v>
      </c>
      <c r="AG111" s="1010"/>
      <c r="AH111" s="1010"/>
      <c r="AI111" s="1010"/>
      <c r="AJ111" s="1011"/>
      <c r="AK111" s="1012" t="s">
        <v>434</v>
      </c>
      <c r="AL111" s="1010"/>
      <c r="AM111" s="1010"/>
      <c r="AN111" s="1010"/>
      <c r="AO111" s="1011"/>
      <c r="AP111" s="1013" t="s">
        <v>174</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143660</v>
      </c>
      <c r="BR111" s="901"/>
      <c r="BS111" s="901"/>
      <c r="BT111" s="901"/>
      <c r="BU111" s="901"/>
      <c r="BV111" s="901">
        <v>112902</v>
      </c>
      <c r="BW111" s="901"/>
      <c r="BX111" s="901"/>
      <c r="BY111" s="901"/>
      <c r="BZ111" s="901"/>
      <c r="CA111" s="901">
        <v>82178</v>
      </c>
      <c r="CB111" s="901"/>
      <c r="CC111" s="901"/>
      <c r="CD111" s="901"/>
      <c r="CE111" s="901"/>
      <c r="CF111" s="962">
        <v>1.4</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174</v>
      </c>
      <c r="DM111" s="901"/>
      <c r="DN111" s="901"/>
      <c r="DO111" s="901"/>
      <c r="DP111" s="901"/>
      <c r="DQ111" s="901" t="s">
        <v>174</v>
      </c>
      <c r="DR111" s="901"/>
      <c r="DS111" s="901"/>
      <c r="DT111" s="901"/>
      <c r="DU111" s="901"/>
      <c r="DV111" s="878" t="s">
        <v>174</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174</v>
      </c>
      <c r="AG112" s="864"/>
      <c r="AH112" s="864"/>
      <c r="AI112" s="864"/>
      <c r="AJ112" s="865"/>
      <c r="AK112" s="866" t="s">
        <v>174</v>
      </c>
      <c r="AL112" s="864"/>
      <c r="AM112" s="864"/>
      <c r="AN112" s="864"/>
      <c r="AO112" s="865"/>
      <c r="AP112" s="911" t="s">
        <v>174</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9453300</v>
      </c>
      <c r="BR112" s="901"/>
      <c r="BS112" s="901"/>
      <c r="BT112" s="901"/>
      <c r="BU112" s="901"/>
      <c r="BV112" s="901">
        <v>9154297</v>
      </c>
      <c r="BW112" s="901"/>
      <c r="BX112" s="901"/>
      <c r="BY112" s="901"/>
      <c r="BZ112" s="901"/>
      <c r="CA112" s="901">
        <v>8422412</v>
      </c>
      <c r="CB112" s="901"/>
      <c r="CC112" s="901"/>
      <c r="CD112" s="901"/>
      <c r="CE112" s="901"/>
      <c r="CF112" s="962">
        <v>139</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174</v>
      </c>
      <c r="DH112" s="901"/>
      <c r="DI112" s="901"/>
      <c r="DJ112" s="901"/>
      <c r="DK112" s="901"/>
      <c r="DL112" s="901" t="s">
        <v>174</v>
      </c>
      <c r="DM112" s="901"/>
      <c r="DN112" s="901"/>
      <c r="DO112" s="901"/>
      <c r="DP112" s="901"/>
      <c r="DQ112" s="901" t="s">
        <v>174</v>
      </c>
      <c r="DR112" s="901"/>
      <c r="DS112" s="901"/>
      <c r="DT112" s="901"/>
      <c r="DU112" s="901"/>
      <c r="DV112" s="878" t="s">
        <v>174</v>
      </c>
      <c r="DW112" s="878"/>
      <c r="DX112" s="878"/>
      <c r="DY112" s="878"/>
      <c r="DZ112" s="879"/>
    </row>
    <row r="113" spans="1:130" s="248"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470585</v>
      </c>
      <c r="AB113" s="1010"/>
      <c r="AC113" s="1010"/>
      <c r="AD113" s="1010"/>
      <c r="AE113" s="1011"/>
      <c r="AF113" s="1012">
        <v>449771</v>
      </c>
      <c r="AG113" s="1010"/>
      <c r="AH113" s="1010"/>
      <c r="AI113" s="1010"/>
      <c r="AJ113" s="1011"/>
      <c r="AK113" s="1012">
        <v>446524</v>
      </c>
      <c r="AL113" s="1010"/>
      <c r="AM113" s="1010"/>
      <c r="AN113" s="1010"/>
      <c r="AO113" s="1011"/>
      <c r="AP113" s="1013">
        <v>7.4</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769832</v>
      </c>
      <c r="BR113" s="901"/>
      <c r="BS113" s="901"/>
      <c r="BT113" s="901"/>
      <c r="BU113" s="901"/>
      <c r="BV113" s="901">
        <v>668147</v>
      </c>
      <c r="BW113" s="901"/>
      <c r="BX113" s="901"/>
      <c r="BY113" s="901"/>
      <c r="BZ113" s="901"/>
      <c r="CA113" s="901">
        <v>572984</v>
      </c>
      <c r="CB113" s="901"/>
      <c r="CC113" s="901"/>
      <c r="CD113" s="901"/>
      <c r="CE113" s="901"/>
      <c r="CF113" s="962">
        <v>9.5</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174</v>
      </c>
      <c r="DM113" s="864"/>
      <c r="DN113" s="864"/>
      <c r="DO113" s="864"/>
      <c r="DP113" s="865"/>
      <c r="DQ113" s="866" t="s">
        <v>174</v>
      </c>
      <c r="DR113" s="864"/>
      <c r="DS113" s="864"/>
      <c r="DT113" s="864"/>
      <c r="DU113" s="865"/>
      <c r="DV113" s="911" t="s">
        <v>174</v>
      </c>
      <c r="DW113" s="912"/>
      <c r="DX113" s="912"/>
      <c r="DY113" s="912"/>
      <c r="DZ113" s="913"/>
    </row>
    <row r="114" spans="1:130" s="248" customFormat="1" ht="26.25" customHeight="1" x14ac:dyDescent="0.15">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109347</v>
      </c>
      <c r="AB114" s="864"/>
      <c r="AC114" s="864"/>
      <c r="AD114" s="864"/>
      <c r="AE114" s="865"/>
      <c r="AF114" s="866">
        <v>103782</v>
      </c>
      <c r="AG114" s="864"/>
      <c r="AH114" s="864"/>
      <c r="AI114" s="864"/>
      <c r="AJ114" s="865"/>
      <c r="AK114" s="866">
        <v>96956</v>
      </c>
      <c r="AL114" s="864"/>
      <c r="AM114" s="864"/>
      <c r="AN114" s="864"/>
      <c r="AO114" s="865"/>
      <c r="AP114" s="911">
        <v>1.6</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1267922</v>
      </c>
      <c r="BR114" s="901"/>
      <c r="BS114" s="901"/>
      <c r="BT114" s="901"/>
      <c r="BU114" s="901"/>
      <c r="BV114" s="901">
        <v>1174722</v>
      </c>
      <c r="BW114" s="901"/>
      <c r="BX114" s="901"/>
      <c r="BY114" s="901"/>
      <c r="BZ114" s="901"/>
      <c r="CA114" s="901">
        <v>1139041</v>
      </c>
      <c r="CB114" s="901"/>
      <c r="CC114" s="901"/>
      <c r="CD114" s="901"/>
      <c r="CE114" s="901"/>
      <c r="CF114" s="962">
        <v>18.8</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174</v>
      </c>
      <c r="DH114" s="864"/>
      <c r="DI114" s="864"/>
      <c r="DJ114" s="864"/>
      <c r="DK114" s="865"/>
      <c r="DL114" s="866" t="s">
        <v>174</v>
      </c>
      <c r="DM114" s="864"/>
      <c r="DN114" s="864"/>
      <c r="DO114" s="864"/>
      <c r="DP114" s="865"/>
      <c r="DQ114" s="866" t="s">
        <v>174</v>
      </c>
      <c r="DR114" s="864"/>
      <c r="DS114" s="864"/>
      <c r="DT114" s="864"/>
      <c r="DU114" s="865"/>
      <c r="DV114" s="911" t="s">
        <v>174</v>
      </c>
      <c r="DW114" s="912"/>
      <c r="DX114" s="912"/>
      <c r="DY114" s="912"/>
      <c r="DZ114" s="913"/>
    </row>
    <row r="115" spans="1:130" s="248"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31321</v>
      </c>
      <c r="AB115" s="1010"/>
      <c r="AC115" s="1010"/>
      <c r="AD115" s="1010"/>
      <c r="AE115" s="1011"/>
      <c r="AF115" s="1012">
        <v>31331</v>
      </c>
      <c r="AG115" s="1010"/>
      <c r="AH115" s="1010"/>
      <c r="AI115" s="1010"/>
      <c r="AJ115" s="1011"/>
      <c r="AK115" s="1012">
        <v>31203</v>
      </c>
      <c r="AL115" s="1010"/>
      <c r="AM115" s="1010"/>
      <c r="AN115" s="1010"/>
      <c r="AO115" s="1011"/>
      <c r="AP115" s="1013">
        <v>0.5</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t="s">
        <v>174</v>
      </c>
      <c r="BR115" s="901"/>
      <c r="BS115" s="901"/>
      <c r="BT115" s="901"/>
      <c r="BU115" s="901"/>
      <c r="BV115" s="901" t="s">
        <v>174</v>
      </c>
      <c r="BW115" s="901"/>
      <c r="BX115" s="901"/>
      <c r="BY115" s="901"/>
      <c r="BZ115" s="901"/>
      <c r="CA115" s="901" t="s">
        <v>174</v>
      </c>
      <c r="CB115" s="901"/>
      <c r="CC115" s="901"/>
      <c r="CD115" s="901"/>
      <c r="CE115" s="901"/>
      <c r="CF115" s="962" t="s">
        <v>174</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174</v>
      </c>
      <c r="DH115" s="864"/>
      <c r="DI115" s="864"/>
      <c r="DJ115" s="864"/>
      <c r="DK115" s="865"/>
      <c r="DL115" s="866" t="s">
        <v>174</v>
      </c>
      <c r="DM115" s="864"/>
      <c r="DN115" s="864"/>
      <c r="DO115" s="864"/>
      <c r="DP115" s="865"/>
      <c r="DQ115" s="866" t="s">
        <v>174</v>
      </c>
      <c r="DR115" s="864"/>
      <c r="DS115" s="864"/>
      <c r="DT115" s="864"/>
      <c r="DU115" s="865"/>
      <c r="DV115" s="911" t="s">
        <v>174</v>
      </c>
      <c r="DW115" s="912"/>
      <c r="DX115" s="912"/>
      <c r="DY115" s="912"/>
      <c r="DZ115" s="913"/>
    </row>
    <row r="116" spans="1:130" s="248"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174</v>
      </c>
      <c r="AB116" s="864"/>
      <c r="AC116" s="864"/>
      <c r="AD116" s="864"/>
      <c r="AE116" s="865"/>
      <c r="AF116" s="866" t="s">
        <v>174</v>
      </c>
      <c r="AG116" s="864"/>
      <c r="AH116" s="864"/>
      <c r="AI116" s="864"/>
      <c r="AJ116" s="865"/>
      <c r="AK116" s="866" t="s">
        <v>174</v>
      </c>
      <c r="AL116" s="864"/>
      <c r="AM116" s="864"/>
      <c r="AN116" s="864"/>
      <c r="AO116" s="865"/>
      <c r="AP116" s="911" t="s">
        <v>174</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174</v>
      </c>
      <c r="BR116" s="901"/>
      <c r="BS116" s="901"/>
      <c r="BT116" s="901"/>
      <c r="BU116" s="901"/>
      <c r="BV116" s="901" t="s">
        <v>174</v>
      </c>
      <c r="BW116" s="901"/>
      <c r="BX116" s="901"/>
      <c r="BY116" s="901"/>
      <c r="BZ116" s="901"/>
      <c r="CA116" s="901" t="s">
        <v>174</v>
      </c>
      <c r="CB116" s="901"/>
      <c r="CC116" s="901"/>
      <c r="CD116" s="901"/>
      <c r="CE116" s="901"/>
      <c r="CF116" s="962" t="s">
        <v>174</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143660</v>
      </c>
      <c r="DH116" s="864"/>
      <c r="DI116" s="864"/>
      <c r="DJ116" s="864"/>
      <c r="DK116" s="865"/>
      <c r="DL116" s="866">
        <v>112902</v>
      </c>
      <c r="DM116" s="864"/>
      <c r="DN116" s="864"/>
      <c r="DO116" s="864"/>
      <c r="DP116" s="865"/>
      <c r="DQ116" s="866">
        <v>82178</v>
      </c>
      <c r="DR116" s="864"/>
      <c r="DS116" s="864"/>
      <c r="DT116" s="864"/>
      <c r="DU116" s="865"/>
      <c r="DV116" s="911">
        <v>1.4</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2020782</v>
      </c>
      <c r="AB117" s="996"/>
      <c r="AC117" s="996"/>
      <c r="AD117" s="996"/>
      <c r="AE117" s="997"/>
      <c r="AF117" s="998">
        <v>1966973</v>
      </c>
      <c r="AG117" s="996"/>
      <c r="AH117" s="996"/>
      <c r="AI117" s="996"/>
      <c r="AJ117" s="997"/>
      <c r="AK117" s="998">
        <v>1961202</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174</v>
      </c>
      <c r="BR117" s="901"/>
      <c r="BS117" s="901"/>
      <c r="BT117" s="901"/>
      <c r="BU117" s="901"/>
      <c r="BV117" s="901" t="s">
        <v>174</v>
      </c>
      <c r="BW117" s="901"/>
      <c r="BX117" s="901"/>
      <c r="BY117" s="901"/>
      <c r="BZ117" s="901"/>
      <c r="CA117" s="901" t="s">
        <v>174</v>
      </c>
      <c r="CB117" s="901"/>
      <c r="CC117" s="901"/>
      <c r="CD117" s="901"/>
      <c r="CE117" s="901"/>
      <c r="CF117" s="962" t="s">
        <v>174</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174</v>
      </c>
      <c r="DH117" s="864"/>
      <c r="DI117" s="864"/>
      <c r="DJ117" s="864"/>
      <c r="DK117" s="865"/>
      <c r="DL117" s="866" t="s">
        <v>174</v>
      </c>
      <c r="DM117" s="864"/>
      <c r="DN117" s="864"/>
      <c r="DO117" s="864"/>
      <c r="DP117" s="865"/>
      <c r="DQ117" s="866" t="s">
        <v>174</v>
      </c>
      <c r="DR117" s="864"/>
      <c r="DS117" s="864"/>
      <c r="DT117" s="864"/>
      <c r="DU117" s="865"/>
      <c r="DV117" s="911" t="s">
        <v>174</v>
      </c>
      <c r="DW117" s="912"/>
      <c r="DX117" s="912"/>
      <c r="DY117" s="912"/>
      <c r="DZ117" s="913"/>
    </row>
    <row r="118" spans="1:130" s="248"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307</v>
      </c>
      <c r="AL118" s="989"/>
      <c r="AM118" s="989"/>
      <c r="AN118" s="989"/>
      <c r="AO118" s="990"/>
      <c r="AP118" s="992" t="s">
        <v>428</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174</v>
      </c>
      <c r="BW118" s="932"/>
      <c r="BX118" s="932"/>
      <c r="BY118" s="932"/>
      <c r="BZ118" s="932"/>
      <c r="CA118" s="932" t="s">
        <v>174</v>
      </c>
      <c r="CB118" s="932"/>
      <c r="CC118" s="932"/>
      <c r="CD118" s="932"/>
      <c r="CE118" s="932"/>
      <c r="CF118" s="962" t="s">
        <v>174</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174</v>
      </c>
      <c r="DM118" s="864"/>
      <c r="DN118" s="864"/>
      <c r="DO118" s="864"/>
      <c r="DP118" s="865"/>
      <c r="DQ118" s="866" t="s">
        <v>174</v>
      </c>
      <c r="DR118" s="864"/>
      <c r="DS118" s="864"/>
      <c r="DT118" s="864"/>
      <c r="DU118" s="865"/>
      <c r="DV118" s="911" t="s">
        <v>174</v>
      </c>
      <c r="DW118" s="912"/>
      <c r="DX118" s="912"/>
      <c r="DY118" s="912"/>
      <c r="DZ118" s="913"/>
    </row>
    <row r="119" spans="1:130" s="248"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459</v>
      </c>
      <c r="BP119" s="965"/>
      <c r="BQ119" s="969">
        <v>24567799</v>
      </c>
      <c r="BR119" s="932"/>
      <c r="BS119" s="932"/>
      <c r="BT119" s="932"/>
      <c r="BU119" s="932"/>
      <c r="BV119" s="932">
        <v>24755488</v>
      </c>
      <c r="BW119" s="932"/>
      <c r="BX119" s="932"/>
      <c r="BY119" s="932"/>
      <c r="BZ119" s="932"/>
      <c r="CA119" s="932">
        <v>23645220</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174</v>
      </c>
      <c r="DH119" s="847"/>
      <c r="DI119" s="847"/>
      <c r="DJ119" s="847"/>
      <c r="DK119" s="848"/>
      <c r="DL119" s="849" t="s">
        <v>174</v>
      </c>
      <c r="DM119" s="847"/>
      <c r="DN119" s="847"/>
      <c r="DO119" s="847"/>
      <c r="DP119" s="848"/>
      <c r="DQ119" s="849" t="s">
        <v>174</v>
      </c>
      <c r="DR119" s="847"/>
      <c r="DS119" s="847"/>
      <c r="DT119" s="847"/>
      <c r="DU119" s="848"/>
      <c r="DV119" s="935" t="s">
        <v>174</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174</v>
      </c>
      <c r="AB120" s="864"/>
      <c r="AC120" s="864"/>
      <c r="AD120" s="864"/>
      <c r="AE120" s="865"/>
      <c r="AF120" s="866" t="s">
        <v>174</v>
      </c>
      <c r="AG120" s="864"/>
      <c r="AH120" s="864"/>
      <c r="AI120" s="864"/>
      <c r="AJ120" s="865"/>
      <c r="AK120" s="866" t="s">
        <v>174</v>
      </c>
      <c r="AL120" s="864"/>
      <c r="AM120" s="864"/>
      <c r="AN120" s="864"/>
      <c r="AO120" s="865"/>
      <c r="AP120" s="911" t="s">
        <v>174</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6892088</v>
      </c>
      <c r="BR120" s="929"/>
      <c r="BS120" s="929"/>
      <c r="BT120" s="929"/>
      <c r="BU120" s="929"/>
      <c r="BV120" s="929">
        <v>6343667</v>
      </c>
      <c r="BW120" s="929"/>
      <c r="BX120" s="929"/>
      <c r="BY120" s="929"/>
      <c r="BZ120" s="929"/>
      <c r="CA120" s="929">
        <v>6373286</v>
      </c>
      <c r="CB120" s="929"/>
      <c r="CC120" s="929"/>
      <c r="CD120" s="929"/>
      <c r="CE120" s="929"/>
      <c r="CF120" s="953">
        <v>105.2</v>
      </c>
      <c r="CG120" s="954"/>
      <c r="CH120" s="954"/>
      <c r="CI120" s="954"/>
      <c r="CJ120" s="954"/>
      <c r="CK120" s="955" t="s">
        <v>463</v>
      </c>
      <c r="CL120" s="939"/>
      <c r="CM120" s="939"/>
      <c r="CN120" s="939"/>
      <c r="CO120" s="940"/>
      <c r="CP120" s="959" t="s">
        <v>406</v>
      </c>
      <c r="CQ120" s="960"/>
      <c r="CR120" s="960"/>
      <c r="CS120" s="960"/>
      <c r="CT120" s="960"/>
      <c r="CU120" s="960"/>
      <c r="CV120" s="960"/>
      <c r="CW120" s="960"/>
      <c r="CX120" s="960"/>
      <c r="CY120" s="960"/>
      <c r="CZ120" s="960"/>
      <c r="DA120" s="960"/>
      <c r="DB120" s="960"/>
      <c r="DC120" s="960"/>
      <c r="DD120" s="960"/>
      <c r="DE120" s="960"/>
      <c r="DF120" s="961"/>
      <c r="DG120" s="948">
        <v>9345782</v>
      </c>
      <c r="DH120" s="929"/>
      <c r="DI120" s="929"/>
      <c r="DJ120" s="929"/>
      <c r="DK120" s="929"/>
      <c r="DL120" s="929">
        <v>9053886</v>
      </c>
      <c r="DM120" s="929"/>
      <c r="DN120" s="929"/>
      <c r="DO120" s="929"/>
      <c r="DP120" s="929"/>
      <c r="DQ120" s="929">
        <v>8329235</v>
      </c>
      <c r="DR120" s="929"/>
      <c r="DS120" s="929"/>
      <c r="DT120" s="929"/>
      <c r="DU120" s="929"/>
      <c r="DV120" s="930">
        <v>137.5</v>
      </c>
      <c r="DW120" s="930"/>
      <c r="DX120" s="930"/>
      <c r="DY120" s="930"/>
      <c r="DZ120" s="931"/>
    </row>
    <row r="121" spans="1:130" s="248" customFormat="1" ht="26.25" customHeight="1" x14ac:dyDescent="0.15">
      <c r="A121" s="904"/>
      <c r="B121" s="905"/>
      <c r="C121" s="950" t="s">
        <v>464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174</v>
      </c>
      <c r="AL121" s="864"/>
      <c r="AM121" s="864"/>
      <c r="AN121" s="864"/>
      <c r="AO121" s="865"/>
      <c r="AP121" s="911" t="s">
        <v>174</v>
      </c>
      <c r="AQ121" s="912"/>
      <c r="AR121" s="912"/>
      <c r="AS121" s="912"/>
      <c r="AT121" s="913"/>
      <c r="AU121" s="973"/>
      <c r="AV121" s="974"/>
      <c r="AW121" s="974"/>
      <c r="AX121" s="974"/>
      <c r="AY121" s="975"/>
      <c r="AZ121" s="899" t="s">
        <v>465</v>
      </c>
      <c r="BA121" s="834"/>
      <c r="BB121" s="834"/>
      <c r="BC121" s="834"/>
      <c r="BD121" s="834"/>
      <c r="BE121" s="834"/>
      <c r="BF121" s="834"/>
      <c r="BG121" s="834"/>
      <c r="BH121" s="834"/>
      <c r="BI121" s="834"/>
      <c r="BJ121" s="834"/>
      <c r="BK121" s="834"/>
      <c r="BL121" s="834"/>
      <c r="BM121" s="834"/>
      <c r="BN121" s="834"/>
      <c r="BO121" s="834"/>
      <c r="BP121" s="835"/>
      <c r="BQ121" s="900">
        <v>711950</v>
      </c>
      <c r="BR121" s="901"/>
      <c r="BS121" s="901"/>
      <c r="BT121" s="901"/>
      <c r="BU121" s="901"/>
      <c r="BV121" s="901">
        <v>600350</v>
      </c>
      <c r="BW121" s="901"/>
      <c r="BX121" s="901"/>
      <c r="BY121" s="901"/>
      <c r="BZ121" s="901"/>
      <c r="CA121" s="901">
        <v>518571</v>
      </c>
      <c r="CB121" s="901"/>
      <c r="CC121" s="901"/>
      <c r="CD121" s="901"/>
      <c r="CE121" s="901"/>
      <c r="CF121" s="962">
        <v>8.6</v>
      </c>
      <c r="CG121" s="963"/>
      <c r="CH121" s="963"/>
      <c r="CI121" s="963"/>
      <c r="CJ121" s="963"/>
      <c r="CK121" s="956"/>
      <c r="CL121" s="942"/>
      <c r="CM121" s="942"/>
      <c r="CN121" s="942"/>
      <c r="CO121" s="943"/>
      <c r="CP121" s="922" t="s">
        <v>408</v>
      </c>
      <c r="CQ121" s="923"/>
      <c r="CR121" s="923"/>
      <c r="CS121" s="923"/>
      <c r="CT121" s="923"/>
      <c r="CU121" s="923"/>
      <c r="CV121" s="923"/>
      <c r="CW121" s="923"/>
      <c r="CX121" s="923"/>
      <c r="CY121" s="923"/>
      <c r="CZ121" s="923"/>
      <c r="DA121" s="923"/>
      <c r="DB121" s="923"/>
      <c r="DC121" s="923"/>
      <c r="DD121" s="923"/>
      <c r="DE121" s="923"/>
      <c r="DF121" s="924"/>
      <c r="DG121" s="900">
        <v>107518</v>
      </c>
      <c r="DH121" s="901"/>
      <c r="DI121" s="901"/>
      <c r="DJ121" s="901"/>
      <c r="DK121" s="901"/>
      <c r="DL121" s="901">
        <v>100411</v>
      </c>
      <c r="DM121" s="901"/>
      <c r="DN121" s="901"/>
      <c r="DO121" s="901"/>
      <c r="DP121" s="901"/>
      <c r="DQ121" s="901">
        <v>93177</v>
      </c>
      <c r="DR121" s="901"/>
      <c r="DS121" s="901"/>
      <c r="DT121" s="901"/>
      <c r="DU121" s="901"/>
      <c r="DV121" s="878">
        <v>1.5</v>
      </c>
      <c r="DW121" s="878"/>
      <c r="DX121" s="878"/>
      <c r="DY121" s="878"/>
      <c r="DZ121" s="879"/>
    </row>
    <row r="122" spans="1:130" s="248" customFormat="1" ht="26.25" customHeight="1" x14ac:dyDescent="0.15">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174</v>
      </c>
      <c r="AB122" s="864"/>
      <c r="AC122" s="864"/>
      <c r="AD122" s="864"/>
      <c r="AE122" s="865"/>
      <c r="AF122" s="866" t="s">
        <v>174</v>
      </c>
      <c r="AG122" s="864"/>
      <c r="AH122" s="864"/>
      <c r="AI122" s="864"/>
      <c r="AJ122" s="865"/>
      <c r="AK122" s="866" t="s">
        <v>174</v>
      </c>
      <c r="AL122" s="864"/>
      <c r="AM122" s="864"/>
      <c r="AN122" s="864"/>
      <c r="AO122" s="865"/>
      <c r="AP122" s="911" t="s">
        <v>174</v>
      </c>
      <c r="AQ122" s="912"/>
      <c r="AR122" s="912"/>
      <c r="AS122" s="912"/>
      <c r="AT122" s="913"/>
      <c r="AU122" s="973"/>
      <c r="AV122" s="974"/>
      <c r="AW122" s="974"/>
      <c r="AX122" s="974"/>
      <c r="AY122" s="975"/>
      <c r="AZ122" s="966" t="s">
        <v>466</v>
      </c>
      <c r="BA122" s="967"/>
      <c r="BB122" s="967"/>
      <c r="BC122" s="967"/>
      <c r="BD122" s="967"/>
      <c r="BE122" s="967"/>
      <c r="BF122" s="967"/>
      <c r="BG122" s="967"/>
      <c r="BH122" s="967"/>
      <c r="BI122" s="967"/>
      <c r="BJ122" s="967"/>
      <c r="BK122" s="967"/>
      <c r="BL122" s="967"/>
      <c r="BM122" s="967"/>
      <c r="BN122" s="967"/>
      <c r="BO122" s="967"/>
      <c r="BP122" s="968"/>
      <c r="BQ122" s="969">
        <v>15017264</v>
      </c>
      <c r="BR122" s="932"/>
      <c r="BS122" s="932"/>
      <c r="BT122" s="932"/>
      <c r="BU122" s="932"/>
      <c r="BV122" s="932">
        <v>14865533</v>
      </c>
      <c r="BW122" s="932"/>
      <c r="BX122" s="932"/>
      <c r="BY122" s="932"/>
      <c r="BZ122" s="932"/>
      <c r="CA122" s="932">
        <v>14954894</v>
      </c>
      <c r="CB122" s="932"/>
      <c r="CC122" s="932"/>
      <c r="CD122" s="932"/>
      <c r="CE122" s="932"/>
      <c r="CF122" s="933">
        <v>246.8</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30652</v>
      </c>
      <c r="AB123" s="864"/>
      <c r="AC123" s="864"/>
      <c r="AD123" s="864"/>
      <c r="AE123" s="865"/>
      <c r="AF123" s="866">
        <v>30757</v>
      </c>
      <c r="AG123" s="864"/>
      <c r="AH123" s="864"/>
      <c r="AI123" s="864"/>
      <c r="AJ123" s="865"/>
      <c r="AK123" s="866">
        <v>30725</v>
      </c>
      <c r="AL123" s="864"/>
      <c r="AM123" s="864"/>
      <c r="AN123" s="864"/>
      <c r="AO123" s="865"/>
      <c r="AP123" s="911">
        <v>0.5</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467</v>
      </c>
      <c r="BP123" s="965"/>
      <c r="BQ123" s="919">
        <v>22621302</v>
      </c>
      <c r="BR123" s="920"/>
      <c r="BS123" s="920"/>
      <c r="BT123" s="920"/>
      <c r="BU123" s="920"/>
      <c r="BV123" s="920">
        <v>21809550</v>
      </c>
      <c r="BW123" s="920"/>
      <c r="BX123" s="920"/>
      <c r="BY123" s="920"/>
      <c r="BZ123" s="920"/>
      <c r="CA123" s="920">
        <v>21846751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174</v>
      </c>
      <c r="AB124" s="864"/>
      <c r="AC124" s="864"/>
      <c r="AD124" s="864"/>
      <c r="AE124" s="865"/>
      <c r="AF124" s="866" t="s">
        <v>174</v>
      </c>
      <c r="AG124" s="864"/>
      <c r="AH124" s="864"/>
      <c r="AI124" s="864"/>
      <c r="AJ124" s="865"/>
      <c r="AK124" s="866" t="s">
        <v>174</v>
      </c>
      <c r="AL124" s="864"/>
      <c r="AM124" s="864"/>
      <c r="AN124" s="864"/>
      <c r="AO124" s="865"/>
      <c r="AP124" s="911" t="s">
        <v>174</v>
      </c>
      <c r="AQ124" s="912"/>
      <c r="AR124" s="912"/>
      <c r="AS124" s="912"/>
      <c r="AT124" s="913"/>
      <c r="AU124" s="914" t="s">
        <v>468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33.6</v>
      </c>
      <c r="BR124" s="918"/>
      <c r="BS124" s="918"/>
      <c r="BT124" s="918"/>
      <c r="BU124" s="918"/>
      <c r="BV124" s="918">
        <v>51.9</v>
      </c>
      <c r="BW124" s="918"/>
      <c r="BX124" s="918"/>
      <c r="BY124" s="918"/>
      <c r="BZ124" s="918"/>
      <c r="CA124" s="918">
        <v>29.6</v>
      </c>
      <c r="CB124" s="918"/>
      <c r="CC124" s="918"/>
      <c r="CD124" s="918"/>
      <c r="CE124" s="918"/>
      <c r="CF124" s="808"/>
      <c r="CG124" s="809"/>
      <c r="CH124" s="809"/>
      <c r="CI124" s="809"/>
      <c r="CJ124" s="949"/>
      <c r="CK124" s="957"/>
      <c r="CL124" s="957"/>
      <c r="CM124" s="957"/>
      <c r="CN124" s="957"/>
      <c r="CO124" s="958"/>
      <c r="CP124" s="922" t="s">
        <v>469</v>
      </c>
      <c r="CQ124" s="923"/>
      <c r="CR124" s="923"/>
      <c r="CS124" s="923"/>
      <c r="CT124" s="923"/>
      <c r="CU124" s="923"/>
      <c r="CV124" s="923"/>
      <c r="CW124" s="923"/>
      <c r="CX124" s="923"/>
      <c r="CY124" s="923"/>
      <c r="CZ124" s="923"/>
      <c r="DA124" s="923"/>
      <c r="DB124" s="923"/>
      <c r="DC124" s="923"/>
      <c r="DD124" s="923"/>
      <c r="DE124" s="923"/>
      <c r="DF124" s="924"/>
      <c r="DG124" s="846" t="s">
        <v>174</v>
      </c>
      <c r="DH124" s="847"/>
      <c r="DI124" s="847"/>
      <c r="DJ124" s="847"/>
      <c r="DK124" s="848"/>
      <c r="DL124" s="849" t="s">
        <v>174</v>
      </c>
      <c r="DM124" s="847"/>
      <c r="DN124" s="847"/>
      <c r="DO124" s="847"/>
      <c r="DP124" s="848"/>
      <c r="DQ124" s="849" t="s">
        <v>174</v>
      </c>
      <c r="DR124" s="847"/>
      <c r="DS124" s="847"/>
      <c r="DT124" s="847"/>
      <c r="DU124" s="848"/>
      <c r="DV124" s="935" t="s">
        <v>174</v>
      </c>
      <c r="DW124" s="936"/>
      <c r="DX124" s="936"/>
      <c r="DY124" s="936"/>
      <c r="DZ124" s="937"/>
    </row>
    <row r="125" spans="1:130" s="248"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174</v>
      </c>
      <c r="AB125" s="864"/>
      <c r="AC125" s="864"/>
      <c r="AD125" s="864"/>
      <c r="AE125" s="865"/>
      <c r="AF125" s="866" t="s">
        <v>174</v>
      </c>
      <c r="AG125" s="864"/>
      <c r="AH125" s="864"/>
      <c r="AI125" s="864"/>
      <c r="AJ125" s="865"/>
      <c r="AK125" s="866" t="s">
        <v>174</v>
      </c>
      <c r="AL125" s="864"/>
      <c r="AM125" s="864"/>
      <c r="AN125" s="864"/>
      <c r="AO125" s="865"/>
      <c r="AP125" s="911" t="s">
        <v>174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470</v>
      </c>
      <c r="CL125" s="939"/>
      <c r="CM125" s="939"/>
      <c r="CN125" s="939"/>
      <c r="CO125" s="940"/>
      <c r="CP125" s="947" t="s">
        <v>471</v>
      </c>
      <c r="CQ125" s="892"/>
      <c r="CR125" s="892"/>
      <c r="CS125" s="892"/>
      <c r="CT125" s="892"/>
      <c r="CU125" s="892"/>
      <c r="CV125" s="892"/>
      <c r="CW125" s="892"/>
      <c r="CX125" s="892"/>
      <c r="CY125" s="892"/>
      <c r="CZ125" s="892"/>
      <c r="DA125" s="892"/>
      <c r="DB125" s="892"/>
      <c r="DC125" s="892"/>
      <c r="DD125" s="892"/>
      <c r="DE125" s="892"/>
      <c r="DF125" s="893"/>
      <c r="DG125" s="948" t="s">
        <v>174</v>
      </c>
      <c r="DH125" s="929"/>
      <c r="DI125" s="929"/>
      <c r="DJ125" s="929"/>
      <c r="DK125" s="929"/>
      <c r="DL125" s="929" t="s">
        <v>174</v>
      </c>
      <c r="DM125" s="929"/>
      <c r="DN125" s="929"/>
      <c r="DO125" s="929"/>
      <c r="DP125" s="929"/>
      <c r="DQ125" s="929" t="s">
        <v>174</v>
      </c>
      <c r="DR125" s="929"/>
      <c r="DS125" s="929"/>
      <c r="DT125" s="929"/>
      <c r="DU125" s="929"/>
      <c r="DV125" s="930" t="s">
        <v>174</v>
      </c>
      <c r="DW125" s="930"/>
      <c r="DX125" s="930"/>
      <c r="DY125" s="930"/>
      <c r="DZ125" s="931"/>
    </row>
    <row r="126" spans="1:130" s="248"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174</v>
      </c>
      <c r="AB126" s="864"/>
      <c r="AC126" s="864"/>
      <c r="AD126" s="864"/>
      <c r="AE126" s="865"/>
      <c r="AF126" s="866" t="s">
        <v>174</v>
      </c>
      <c r="AG126" s="864"/>
      <c r="AH126" s="864"/>
      <c r="AI126" s="864"/>
      <c r="AJ126" s="865"/>
      <c r="AK126" s="866" t="s">
        <v>174</v>
      </c>
      <c r="AL126" s="864"/>
      <c r="AM126" s="864"/>
      <c r="AN126" s="864"/>
      <c r="AO126" s="865"/>
      <c r="AP126" s="911" t="s">
        <v>174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472</v>
      </c>
      <c r="CQ126" s="834"/>
      <c r="CR126" s="834"/>
      <c r="CS126" s="834"/>
      <c r="CT126" s="834"/>
      <c r="CU126" s="834"/>
      <c r="CV126" s="834"/>
      <c r="CW126" s="834"/>
      <c r="CX126" s="834"/>
      <c r="CY126" s="834"/>
      <c r="CZ126" s="834"/>
      <c r="DA126" s="834"/>
      <c r="DB126" s="834"/>
      <c r="DC126" s="834"/>
      <c r="DD126" s="834"/>
      <c r="DE126" s="834"/>
      <c r="DF126" s="835"/>
      <c r="DG126" s="900" t="s">
        <v>174</v>
      </c>
      <c r="DH126" s="901"/>
      <c r="DI126" s="901"/>
      <c r="DJ126" s="901"/>
      <c r="DK126" s="901"/>
      <c r="DL126" s="901" t="s">
        <v>174</v>
      </c>
      <c r="DM126" s="901"/>
      <c r="DN126" s="901"/>
      <c r="DO126" s="901"/>
      <c r="DP126" s="901"/>
      <c r="DQ126" s="901" t="s">
        <v>174</v>
      </c>
      <c r="DR126" s="901"/>
      <c r="DS126" s="901"/>
      <c r="DT126" s="901"/>
      <c r="DU126" s="901"/>
      <c r="DV126" s="878" t="s">
        <v>174</v>
      </c>
      <c r="DW126" s="878"/>
      <c r="DX126" s="878"/>
      <c r="DY126" s="878"/>
      <c r="DZ126" s="879"/>
    </row>
    <row r="127" spans="1:130" s="248" customFormat="1" ht="26.25" customHeight="1" x14ac:dyDescent="0.15">
      <c r="A127" s="906"/>
      <c r="B127" s="907"/>
      <c r="C127" s="925" t="s">
        <v>473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669</v>
      </c>
      <c r="AB127" s="864"/>
      <c r="AC127" s="864"/>
      <c r="AD127" s="864"/>
      <c r="AE127" s="865"/>
      <c r="AF127" s="866">
        <v>574</v>
      </c>
      <c r="AG127" s="864"/>
      <c r="AH127" s="864"/>
      <c r="AI127" s="864"/>
      <c r="AJ127" s="865"/>
      <c r="AK127" s="866">
        <v>478</v>
      </c>
      <c r="AL127" s="864"/>
      <c r="AM127" s="864"/>
      <c r="AN127" s="864"/>
      <c r="AO127" s="865"/>
      <c r="AP127" s="911">
        <v>0</v>
      </c>
      <c r="AQ127" s="912"/>
      <c r="AR127" s="912"/>
      <c r="AS127" s="912"/>
      <c r="AT127" s="913"/>
      <c r="AU127" s="284"/>
      <c r="AV127" s="284"/>
      <c r="AW127" s="284"/>
      <c r="AX127" s="928" t="s">
        <v>474</v>
      </c>
      <c r="AY127" s="896"/>
      <c r="AZ127" s="896"/>
      <c r="BA127" s="896"/>
      <c r="BB127" s="896"/>
      <c r="BC127" s="896"/>
      <c r="BD127" s="896"/>
      <c r="BE127" s="897"/>
      <c r="BF127" s="895" t="s">
        <v>475</v>
      </c>
      <c r="BG127" s="896"/>
      <c r="BH127" s="896"/>
      <c r="BI127" s="896"/>
      <c r="BJ127" s="896"/>
      <c r="BK127" s="896"/>
      <c r="BL127" s="897"/>
      <c r="BM127" s="895" t="s">
        <v>476</v>
      </c>
      <c r="BN127" s="896"/>
      <c r="BO127" s="896"/>
      <c r="BP127" s="896"/>
      <c r="BQ127" s="896"/>
      <c r="BR127" s="896"/>
      <c r="BS127" s="897"/>
      <c r="BT127" s="895" t="s">
        <v>477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478</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174</v>
      </c>
      <c r="DM127" s="901"/>
      <c r="DN127" s="901"/>
      <c r="DO127" s="901"/>
      <c r="DP127" s="901"/>
      <c r="DQ127" s="901" t="s">
        <v>174</v>
      </c>
      <c r="DR127" s="901"/>
      <c r="DS127" s="901"/>
      <c r="DT127" s="901"/>
      <c r="DU127" s="901"/>
      <c r="DV127" s="878" t="s">
        <v>174</v>
      </c>
      <c r="DW127" s="878"/>
      <c r="DX127" s="878"/>
      <c r="DY127" s="878"/>
      <c r="DZ127" s="879"/>
    </row>
    <row r="128" spans="1:130" s="248" customFormat="1" ht="26.25" customHeight="1" thickBot="1" x14ac:dyDescent="0.2">
      <c r="A128" s="880" t="s">
        <v>479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480</v>
      </c>
      <c r="X128" s="882"/>
      <c r="Y128" s="882"/>
      <c r="Z128" s="883"/>
      <c r="AA128" s="884">
        <v>82378</v>
      </c>
      <c r="AB128" s="885"/>
      <c r="AC128" s="885"/>
      <c r="AD128" s="885"/>
      <c r="AE128" s="886"/>
      <c r="AF128" s="887">
        <v>78795</v>
      </c>
      <c r="AG128" s="885"/>
      <c r="AH128" s="885"/>
      <c r="AI128" s="885"/>
      <c r="AJ128" s="886"/>
      <c r="AK128" s="887">
        <v>75564</v>
      </c>
      <c r="AL128" s="885"/>
      <c r="AM128" s="885"/>
      <c r="AN128" s="885"/>
      <c r="AO128" s="886"/>
      <c r="AP128" s="888"/>
      <c r="AQ128" s="889"/>
      <c r="AR128" s="889"/>
      <c r="AS128" s="889"/>
      <c r="AT128" s="890"/>
      <c r="AU128" s="284"/>
      <c r="AV128" s="284"/>
      <c r="AW128" s="284"/>
      <c r="AX128" s="891" t="s">
        <v>481</v>
      </c>
      <c r="AY128" s="892"/>
      <c r="AZ128" s="892"/>
      <c r="BA128" s="892"/>
      <c r="BB128" s="892"/>
      <c r="BC128" s="892"/>
      <c r="BD128" s="892"/>
      <c r="BE128" s="893"/>
      <c r="BF128" s="870" t="s">
        <v>174</v>
      </c>
      <c r="BG128" s="871"/>
      <c r="BH128" s="871"/>
      <c r="BI128" s="871"/>
      <c r="BJ128" s="871"/>
      <c r="BK128" s="871"/>
      <c r="BL128" s="894"/>
      <c r="BM128" s="870">
        <v>14.01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482</v>
      </c>
      <c r="CQ128" s="812"/>
      <c r="CR128" s="812"/>
      <c r="CS128" s="812"/>
      <c r="CT128" s="812"/>
      <c r="CU128" s="812"/>
      <c r="CV128" s="812"/>
      <c r="CW128" s="812"/>
      <c r="CX128" s="812"/>
      <c r="CY128" s="812"/>
      <c r="CZ128" s="812"/>
      <c r="DA128" s="812"/>
      <c r="DB128" s="812"/>
      <c r="DC128" s="812"/>
      <c r="DD128" s="812"/>
      <c r="DE128" s="812"/>
      <c r="DF128" s="813"/>
      <c r="DG128" s="874" t="s">
        <v>174</v>
      </c>
      <c r="DH128" s="875"/>
      <c r="DI128" s="875"/>
      <c r="DJ128" s="875"/>
      <c r="DK128" s="875"/>
      <c r="DL128" s="875" t="s">
        <v>174</v>
      </c>
      <c r="DM128" s="875"/>
      <c r="DN128" s="875"/>
      <c r="DO128" s="875"/>
      <c r="DP128" s="875"/>
      <c r="DQ128" s="875" t="s">
        <v>174</v>
      </c>
      <c r="DR128" s="875"/>
      <c r="DS128" s="875"/>
      <c r="DT128" s="875"/>
      <c r="DU128" s="875"/>
      <c r="DV128" s="876" t="s">
        <v>174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483</v>
      </c>
      <c r="X129" s="861"/>
      <c r="Y129" s="861"/>
      <c r="Z129" s="862"/>
      <c r="AA129" s="863">
        <v>6931660</v>
      </c>
      <c r="AB129" s="864"/>
      <c r="AC129" s="864"/>
      <c r="AD129" s="864"/>
      <c r="AE129" s="865"/>
      <c r="AF129" s="866">
        <v>6735375</v>
      </c>
      <c r="AG129" s="864"/>
      <c r="AH129" s="864"/>
      <c r="AI129" s="864"/>
      <c r="AJ129" s="865"/>
      <c r="AK129" s="866">
        <v>7121663</v>
      </c>
      <c r="AL129" s="864"/>
      <c r="AM129" s="864"/>
      <c r="AN129" s="864"/>
      <c r="AO129" s="865"/>
      <c r="AP129" s="867"/>
      <c r="AQ129" s="868"/>
      <c r="AR129" s="868"/>
      <c r="AS129" s="868"/>
      <c r="AT129" s="869"/>
      <c r="AU129" s="286"/>
      <c r="AV129" s="286"/>
      <c r="AW129" s="286"/>
      <c r="AX129" s="833" t="s">
        <v>484</v>
      </c>
      <c r="AY129" s="834"/>
      <c r="AZ129" s="834"/>
      <c r="BA129" s="834"/>
      <c r="BB129" s="834"/>
      <c r="BC129" s="834"/>
      <c r="BD129" s="834"/>
      <c r="BE129" s="835"/>
      <c r="BF129" s="853" t="s">
        <v>174</v>
      </c>
      <c r="BG129" s="854"/>
      <c r="BH129" s="854"/>
      <c r="BI129" s="854"/>
      <c r="BJ129" s="854"/>
      <c r="BK129" s="854"/>
      <c r="BL129" s="855"/>
      <c r="BM129" s="853">
        <v>19.010000000000002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486</v>
      </c>
      <c r="X130" s="861"/>
      <c r="Y130" s="861"/>
      <c r="Z130" s="862"/>
      <c r="AA130" s="863">
        <v>1142594</v>
      </c>
      <c r="AB130" s="864"/>
      <c r="AC130" s="864"/>
      <c r="AD130" s="864"/>
      <c r="AE130" s="865"/>
      <c r="AF130" s="866">
        <v>1067292</v>
      </c>
      <c r="AG130" s="864"/>
      <c r="AH130" s="864"/>
      <c r="AI130" s="864"/>
      <c r="AJ130" s="865"/>
      <c r="AK130" s="866">
        <v>1062524</v>
      </c>
      <c r="AL130" s="864"/>
      <c r="AM130" s="864"/>
      <c r="AN130" s="864"/>
      <c r="AO130" s="865"/>
      <c r="AP130" s="867"/>
      <c r="AQ130" s="868"/>
      <c r="AR130" s="868"/>
      <c r="AS130" s="868"/>
      <c r="AT130" s="869"/>
      <c r="AU130" s="286"/>
      <c r="AV130" s="286"/>
      <c r="AW130" s="286"/>
      <c r="AX130" s="833" t="s">
        <v>487</v>
      </c>
      <c r="AY130" s="834"/>
      <c r="AZ130" s="834"/>
      <c r="BA130" s="834"/>
      <c r="BB130" s="834"/>
      <c r="BC130" s="834"/>
      <c r="BD130" s="834"/>
      <c r="BE130" s="835"/>
      <c r="BF130" s="836">
        <v>13.9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488</v>
      </c>
      <c r="X131" s="844"/>
      <c r="Y131" s="844"/>
      <c r="Z131" s="845"/>
      <c r="AA131" s="846">
        <v>5789066</v>
      </c>
      <c r="AB131" s="847"/>
      <c r="AC131" s="847"/>
      <c r="AD131" s="847"/>
      <c r="AE131" s="848"/>
      <c r="AF131" s="849">
        <v>5668083</v>
      </c>
      <c r="AG131" s="847"/>
      <c r="AH131" s="847"/>
      <c r="AI131" s="847"/>
      <c r="AJ131" s="848"/>
      <c r="AK131" s="849">
        <v>6059139</v>
      </c>
      <c r="AL131" s="847"/>
      <c r="AM131" s="847"/>
      <c r="AN131" s="847"/>
      <c r="AO131" s="848"/>
      <c r="AP131" s="850"/>
      <c r="AQ131" s="851"/>
      <c r="AR131" s="851"/>
      <c r="AS131" s="851"/>
      <c r="AT131" s="852"/>
      <c r="AU131" s="286"/>
      <c r="AV131" s="286"/>
      <c r="AW131" s="286"/>
      <c r="AX131" s="811" t="s">
        <v>489</v>
      </c>
      <c r="AY131" s="812"/>
      <c r="AZ131" s="812"/>
      <c r="BA131" s="812"/>
      <c r="BB131" s="812"/>
      <c r="BC131" s="812"/>
      <c r="BD131" s="812"/>
      <c r="BE131" s="813"/>
      <c r="BF131" s="814">
        <v>29.6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491</v>
      </c>
      <c r="W132" s="824"/>
      <c r="X132" s="824"/>
      <c r="Y132" s="824"/>
      <c r="Z132" s="825"/>
      <c r="AA132" s="826">
        <v>13.74677711</v>
      </c>
      <c r="AB132" s="827"/>
      <c r="AC132" s="827"/>
      <c r="AD132" s="827"/>
      <c r="AE132" s="828"/>
      <c r="AF132" s="829">
        <v>14.482603729999999</v>
      </c>
      <c r="AG132" s="827"/>
      <c r="AH132" s="827"/>
      <c r="AI132" s="827"/>
      <c r="AJ132" s="828"/>
      <c r="AK132" s="829">
        <v>13.58466937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492</v>
      </c>
      <c r="W133" s="803"/>
      <c r="X133" s="803"/>
      <c r="Y133" s="803"/>
      <c r="Z133" s="804"/>
      <c r="AA133" s="805">
        <v>13.1</v>
      </c>
      <c r="AB133" s="806"/>
      <c r="AC133" s="806"/>
      <c r="AD133" s="806"/>
      <c r="AE133" s="807"/>
      <c r="AF133" s="805">
        <v>13.9</v>
      </c>
      <c r="AG133" s="806"/>
      <c r="AH133" s="806"/>
      <c r="AI133" s="806"/>
      <c r="AJ133" s="807"/>
      <c r="AK133" s="805">
        <v>13.9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w2Y/9HzBG/3yt5biHpU2jd5vAJ0SdsBQJNMQrY0rYJjbT5DV+7qVOIuODJXtbW7QyMXQOLrR0BCWki6wQGR9w==" saltValue="pCuZnsTdbGqXix/F522OIw==" spinCount="100000" sheet="1" objects="1" scenarios="1" formatRows="0"/>
  <mergeCells count="2033">
    <mergeCell ref="CM7:CQ7"/>
    <mergeCell ref="B73:P73"/>
    <mergeCell ref="B75:P75"/>
    <mergeCell ref="B68:P68"/>
    <mergeCell ref="B70:P70"/>
    <mergeCell ref="B69:P69"/>
    <mergeCell ref="B71:P71"/>
    <mergeCell ref="B72:P72"/>
    <mergeCell ref="B74:P7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LPXMZuiq4WI4iDUsQo9UBG+8h3uamWV8mWrmC4fJRUXqBQwjPXoKTdIISLwKaEFKaz2K+tcY3vRjI6kZ8jgOw==" saltValue="TEaOaJgC8hFOM68EjzCILQ==" spinCount="100000" sheet="1" objects="1" scenarios="1"/>
  <dataConsolidate/>
  <phoneticPr fontId="2"/>
  <printOptions horizontalCentered="1" verticalCentered="1"/>
  <pageMargins left="0" right="0" top="0.19685039370078741" bottom="0" header="0.39370078740157483"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lRNScMkqHXhBw5g7DAl5fJJTeOdNjLX1tgZT+15Aa+yMqIDJVBmwL7Tv7XCtQ5p1CzNfr/niGSALv9hZ5/tmw==" saltValue="NAoJfq+TWHvi4NGpoiJM7A==" spinCount="100000" sheet="1" objects="1" scenarios="1"/>
  <dataConsolidate/>
  <phoneticPr fontId="2"/>
  <printOptions horizontalCentered="1" verticalCentered="1"/>
  <pageMargins left="0" right="0" top="0.19685039370078741" bottom="0" header="0.39370078740157483"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501</v>
      </c>
      <c r="AL9" s="1226"/>
      <c r="AM9" s="1226"/>
      <c r="AN9" s="1227"/>
      <c r="AO9" s="314">
        <v>2037581</v>
      </c>
      <c r="AP9" s="314">
        <v>84635</v>
      </c>
      <c r="AQ9" s="315">
        <v>71124</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502</v>
      </c>
      <c r="AL10" s="1226"/>
      <c r="AM10" s="1226"/>
      <c r="AN10" s="1227"/>
      <c r="AO10" s="317">
        <v>283835</v>
      </c>
      <c r="AP10" s="317">
        <v>11790</v>
      </c>
      <c r="AQ10" s="318">
        <v>8282</v>
      </c>
      <c r="AR10" s="319">
        <v>42.4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503</v>
      </c>
      <c r="AL11" s="1226"/>
      <c r="AM11" s="1226"/>
      <c r="AN11" s="1227"/>
      <c r="AO11" s="317" t="s">
        <v>504</v>
      </c>
      <c r="AP11" s="317" t="s">
        <v>504</v>
      </c>
      <c r="AQ11" s="318">
        <v>547</v>
      </c>
      <c r="AR11" s="319" t="s">
        <v>504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505</v>
      </c>
      <c r="AL12" s="1226"/>
      <c r="AM12" s="1226"/>
      <c r="AN12" s="1227"/>
      <c r="AO12" s="317" t="s">
        <v>504</v>
      </c>
      <c r="AP12" s="317" t="s">
        <v>504</v>
      </c>
      <c r="AQ12" s="318">
        <v>5</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506</v>
      </c>
      <c r="AL13" s="1226"/>
      <c r="AM13" s="1226"/>
      <c r="AN13" s="1227"/>
      <c r="AO13" s="317">
        <v>99979</v>
      </c>
      <c r="AP13" s="317">
        <v>4153</v>
      </c>
      <c r="AQ13" s="318">
        <v>2930</v>
      </c>
      <c r="AR13" s="319">
        <v>41.7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507</v>
      </c>
      <c r="AL14" s="1226"/>
      <c r="AM14" s="1226"/>
      <c r="AN14" s="1227"/>
      <c r="AO14" s="317">
        <v>42678</v>
      </c>
      <c r="AP14" s="317">
        <v>1773</v>
      </c>
      <c r="AQ14" s="318">
        <v>1382</v>
      </c>
      <c r="AR14" s="319">
        <v>28.3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8" t="s">
        <v>508</v>
      </c>
      <c r="AL15" s="1229"/>
      <c r="AM15" s="1229"/>
      <c r="AN15" s="1230"/>
      <c r="AO15" s="317">
        <v>-182493</v>
      </c>
      <c r="AP15" s="317">
        <v>-7580</v>
      </c>
      <c r="AQ15" s="318">
        <v>-4924</v>
      </c>
      <c r="AR15" s="319">
        <v>53.9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8" t="s">
        <v>187</v>
      </c>
      <c r="AL16" s="1229"/>
      <c r="AM16" s="1229"/>
      <c r="AN16" s="1230"/>
      <c r="AO16" s="317">
        <v>2281580</v>
      </c>
      <c r="AP16" s="317">
        <v>94770</v>
      </c>
      <c r="AQ16" s="318">
        <v>79347</v>
      </c>
      <c r="AR16" s="319">
        <v>19.399999999999999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1" t="s">
        <v>513</v>
      </c>
      <c r="AL21" s="1232"/>
      <c r="AM21" s="1232"/>
      <c r="AN21" s="1233"/>
      <c r="AO21" s="330">
        <v>9.89</v>
      </c>
      <c r="AP21" s="331">
        <v>7.49</v>
      </c>
      <c r="AQ21" s="332">
        <v>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1" t="s">
        <v>514</v>
      </c>
      <c r="AL22" s="1232"/>
      <c r="AM22" s="1232"/>
      <c r="AN22" s="1233"/>
      <c r="AO22" s="335">
        <v>95.5</v>
      </c>
      <c r="AP22" s="336">
        <v>97.5</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518</v>
      </c>
      <c r="AL32" s="1215"/>
      <c r="AM32" s="1215"/>
      <c r="AN32" s="1216"/>
      <c r="AO32" s="345">
        <v>1386519</v>
      </c>
      <c r="AP32" s="345">
        <v>57592</v>
      </c>
      <c r="AQ32" s="346">
        <v>30764</v>
      </c>
      <c r="AR32" s="347">
        <v>87.2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519</v>
      </c>
      <c r="AL33" s="1215"/>
      <c r="AM33" s="1215"/>
      <c r="AN33" s="1216"/>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520</v>
      </c>
      <c r="AL34" s="1215"/>
      <c r="AM34" s="1215"/>
      <c r="AN34" s="1216"/>
      <c r="AO34" s="345" t="s">
        <v>504</v>
      </c>
      <c r="AP34" s="345" t="s">
        <v>504</v>
      </c>
      <c r="AQ34" s="346" t="s">
        <v>504</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521</v>
      </c>
      <c r="AL35" s="1215"/>
      <c r="AM35" s="1215"/>
      <c r="AN35" s="1216"/>
      <c r="AO35" s="345">
        <v>446524</v>
      </c>
      <c r="AP35" s="345">
        <v>18547</v>
      </c>
      <c r="AQ35" s="346">
        <v>12161</v>
      </c>
      <c r="AR35" s="347">
        <v>52.5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522</v>
      </c>
      <c r="AL36" s="1215"/>
      <c r="AM36" s="1215"/>
      <c r="AN36" s="1216"/>
      <c r="AO36" s="345">
        <v>96956</v>
      </c>
      <c r="AP36" s="345">
        <v>4027</v>
      </c>
      <c r="AQ36" s="346">
        <v>1793</v>
      </c>
      <c r="AR36" s="347">
        <v>124.6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523</v>
      </c>
      <c r="AL37" s="1215"/>
      <c r="AM37" s="1215"/>
      <c r="AN37" s="1216"/>
      <c r="AO37" s="345">
        <v>31203</v>
      </c>
      <c r="AP37" s="345">
        <v>1296</v>
      </c>
      <c r="AQ37" s="346">
        <v>575</v>
      </c>
      <c r="AR37" s="347">
        <v>125.4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1" t="s">
        <v>524</v>
      </c>
      <c r="AL38" s="1212"/>
      <c r="AM38" s="1212"/>
      <c r="AN38" s="1213"/>
      <c r="AO38" s="348" t="s">
        <v>504</v>
      </c>
      <c r="AP38" s="348" t="s">
        <v>504</v>
      </c>
      <c r="AQ38" s="349">
        <v>1</v>
      </c>
      <c r="AR38" s="337" t="s">
        <v>504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1" t="s">
        <v>525</v>
      </c>
      <c r="AL39" s="1212"/>
      <c r="AM39" s="1212"/>
      <c r="AN39" s="1213"/>
      <c r="AO39" s="345">
        <v>-75564</v>
      </c>
      <c r="AP39" s="345">
        <v>-3139</v>
      </c>
      <c r="AQ39" s="346">
        <v>-2883</v>
      </c>
      <c r="AR39" s="347">
        <v>8.9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526</v>
      </c>
      <c r="AL40" s="1215"/>
      <c r="AM40" s="1215"/>
      <c r="AN40" s="1216"/>
      <c r="AO40" s="345">
        <v>-1062524</v>
      </c>
      <c r="AP40" s="345">
        <v>-44134</v>
      </c>
      <c r="AQ40" s="346">
        <v>-29973</v>
      </c>
      <c r="AR40" s="347">
        <v>47.2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7" t="s">
        <v>299</v>
      </c>
      <c r="AL41" s="1218"/>
      <c r="AM41" s="1218"/>
      <c r="AN41" s="1219"/>
      <c r="AO41" s="345">
        <v>823114</v>
      </c>
      <c r="AP41" s="345">
        <v>34190</v>
      </c>
      <c r="AQ41" s="346">
        <v>12437</v>
      </c>
      <c r="AR41" s="347">
        <v>174.9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0" t="s">
        <v>496</v>
      </c>
      <c r="AN49" s="1222" t="s">
        <v>530</v>
      </c>
      <c r="AO49" s="1223"/>
      <c r="AP49" s="1223"/>
      <c r="AQ49" s="1223"/>
      <c r="AR49" s="122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1"/>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2240437</v>
      </c>
      <c r="AN51" s="367">
        <v>87867</v>
      </c>
      <c r="AO51" s="368">
        <v>20.100000000000001</v>
      </c>
      <c r="AP51" s="369">
        <v>57122</v>
      </c>
      <c r="AQ51" s="370">
        <v>0.4</v>
      </c>
      <c r="AR51" s="371">
        <v>19.7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1459796</v>
      </c>
      <c r="AN52" s="375">
        <v>57251</v>
      </c>
      <c r="AO52" s="376">
        <v>39.700000000000003</v>
      </c>
      <c r="AP52" s="377">
        <v>36191</v>
      </c>
      <c r="AQ52" s="378">
        <v>11.2</v>
      </c>
      <c r="AR52" s="379">
        <v>28.5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2739767</v>
      </c>
      <c r="AN53" s="367">
        <v>108768</v>
      </c>
      <c r="AO53" s="368">
        <v>23.8</v>
      </c>
      <c r="AP53" s="369">
        <v>53655</v>
      </c>
      <c r="AQ53" s="370">
        <v>-6.1</v>
      </c>
      <c r="AR53" s="371">
        <v>29.9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1869430</v>
      </c>
      <c r="AN54" s="375">
        <v>74216</v>
      </c>
      <c r="AO54" s="376">
        <v>29.6</v>
      </c>
      <c r="AP54" s="377">
        <v>32719</v>
      </c>
      <c r="AQ54" s="378">
        <v>-9.6</v>
      </c>
      <c r="AR54" s="379">
        <v>39.200000000000003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1728108</v>
      </c>
      <c r="AN55" s="367">
        <v>69514</v>
      </c>
      <c r="AO55" s="368">
        <v>-36.1</v>
      </c>
      <c r="AP55" s="369">
        <v>53869</v>
      </c>
      <c r="AQ55" s="370">
        <v>0.4</v>
      </c>
      <c r="AR55" s="371">
        <v>-36.5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843658</v>
      </c>
      <c r="AN56" s="375">
        <v>33936</v>
      </c>
      <c r="AO56" s="376">
        <v>-54.3</v>
      </c>
      <c r="AP56" s="377">
        <v>35046</v>
      </c>
      <c r="AQ56" s="378">
        <v>7.1</v>
      </c>
      <c r="AR56" s="379">
        <v>-61.4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3377685</v>
      </c>
      <c r="AN57" s="367">
        <v>137910</v>
      </c>
      <c r="AO57" s="368">
        <v>98.4</v>
      </c>
      <c r="AP57" s="369">
        <v>59119</v>
      </c>
      <c r="AQ57" s="370">
        <v>9.6999999999999993</v>
      </c>
      <c r="AR57" s="371">
        <v>88.7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1922235</v>
      </c>
      <c r="AN58" s="375">
        <v>78484</v>
      </c>
      <c r="AO58" s="376">
        <v>131.30000000000001</v>
      </c>
      <c r="AP58" s="377">
        <v>29900</v>
      </c>
      <c r="AQ58" s="378">
        <v>-14.7</v>
      </c>
      <c r="AR58" s="379">
        <v>146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2177610</v>
      </c>
      <c r="AN59" s="367">
        <v>90451</v>
      </c>
      <c r="AO59" s="368">
        <v>-34.4</v>
      </c>
      <c r="AP59" s="369">
        <v>53895</v>
      </c>
      <c r="AQ59" s="370">
        <v>-8.8000000000000007</v>
      </c>
      <c r="AR59" s="371">
        <v>-25.6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770464</v>
      </c>
      <c r="AN60" s="375">
        <v>32003</v>
      </c>
      <c r="AO60" s="376">
        <v>-59.2</v>
      </c>
      <c r="AP60" s="377">
        <v>31224</v>
      </c>
      <c r="AQ60" s="378">
        <v>4.4000000000000004</v>
      </c>
      <c r="AR60" s="379">
        <v>-63.6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2452721</v>
      </c>
      <c r="AN61" s="382">
        <v>98902</v>
      </c>
      <c r="AO61" s="383">
        <v>14.4</v>
      </c>
      <c r="AP61" s="384">
        <v>55532</v>
      </c>
      <c r="AQ61" s="385">
        <v>-0.9</v>
      </c>
      <c r="AR61" s="371">
        <v>15.3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1373117</v>
      </c>
      <c r="AN62" s="375">
        <v>55178</v>
      </c>
      <c r="AO62" s="376">
        <v>17.399999999999999</v>
      </c>
      <c r="AP62" s="377">
        <v>33016</v>
      </c>
      <c r="AQ62" s="378">
        <v>-0.3</v>
      </c>
      <c r="AR62" s="379">
        <v>17.7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yo6DowV6OE4UBWky3nB3ROBXIWL6D0qrHW3RaGg7oL635m45iwnodipxhP3d22VK15/6OGCVcFQwXMGp5+02A==" saltValue="hUE9O6Aps8Gztt/+SxZre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hKC0XpIoua3wWCrFkWzAPVsHiHp8ZbUUbJzU5VA7kFJRLN6oye4pQlBdTtWb1UCdTrcOAKX2lqpFsndVvl/VUA==" saltValue="pTNj+q872CyrcJ6ic2Ke7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49A1kiutE8e6tMBRj+XdiZthWYXRwCFQe8QoLt02CWKkYQ6DBgsng6lr+e50m150Nkclw7HxLfjcyFkbK2z94A==" saltValue="fjwczXep0paStT6qYvusJ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23.63</v>
      </c>
      <c r="G47" s="12">
        <v>23.46</v>
      </c>
      <c r="H47" s="12">
        <v>23.45</v>
      </c>
      <c r="I47" s="12">
        <v>24.15</v>
      </c>
      <c r="J47" s="13">
        <v>22.85</v>
      </c>
    </row>
    <row r="48" spans="2:10" ht="57.75" customHeight="1" x14ac:dyDescent="0.15">
      <c r="B48" s="14"/>
      <c r="C48" s="1238" t="s">
        <v>4</v>
      </c>
      <c r="D48" s="1238"/>
      <c r="E48" s="1239"/>
      <c r="F48" s="15">
        <v>5.73</v>
      </c>
      <c r="G48" s="16">
        <v>5.71</v>
      </c>
      <c r="H48" s="16">
        <v>5.61</v>
      </c>
      <c r="I48" s="16">
        <v>5.8</v>
      </c>
      <c r="J48" s="17">
        <v>7.02</v>
      </c>
    </row>
    <row r="49" spans="2:10" ht="57.75" customHeight="1" thickBot="1" x14ac:dyDescent="0.2">
      <c r="B49" s="18"/>
      <c r="C49" s="1240" t="s">
        <v>5</v>
      </c>
      <c r="D49" s="1240"/>
      <c r="E49" s="1241"/>
      <c r="F49" s="19" t="s">
        <v>551</v>
      </c>
      <c r="G49" s="20">
        <v>0.04</v>
      </c>
      <c r="H49" s="20" t="s">
        <v>552</v>
      </c>
      <c r="I49" s="20">
        <v>0.04</v>
      </c>
      <c r="J49" s="21">
        <v>1.54</v>
      </c>
    </row>
    <row r="50" spans="2:10" ht="13.5" customHeight="1" x14ac:dyDescent="0.15"/>
  </sheetData>
  <sheetProtection algorithmName="SHA-512" hashValue="ZkYQW6qs/+mFfUm4I7pAIFFqhS3+UzOLjVsiNvGVrWSDqwQdrkxelimSMn44ZnzKQom428TO+ENTeHGM/7GGqQ==" saltValue="1KaYrJogZ+KExvRAJqanhg=="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2022-03-14T05:33:05Z</cp:lastPrinted>
  <dcterms:created xsi:type="dcterms:W3CDTF">2022-02-02T04:50:24Z</dcterms:created>
  <dcterms:modified xsi:type="dcterms:W3CDTF">2022-11-01T01:24:54Z</dcterms:modified>
  <cp:category/>
</cp:coreProperties>
</file>