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3決算統計（R04)\230302令和３年度財政状況資料集の作成について\04修正版\"/>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<sst xmlns="http://schemas.openxmlformats.org/spreadsheetml/2006/main" count="1092" uniqueCount="610">
  <si>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</si>
  <si>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</si>
  <si>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</si>
  <si>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</si>
  <si>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</si>
  <si>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</si>
  <si>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</si>
  <si>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</si>
  <si>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</si>
  <si>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</si>
  <si>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</si>
  <si>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</si>
  <si>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</si>
  <si>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</si>
  <si>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</si>
  <si>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</si>
  <si>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</si>
  <si>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</si>
  <si>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</si>
  <si>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</si>
  <si>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</si>
  <si>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</si>
  <si>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</si>
  <si>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</si>
  <si>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</si>
  <si>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</si>
  <si>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</si>
  <si>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</si>
  <si>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</si>
  <si>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</si>
  <si>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</si>
  <si>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</si>
  <si>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</si>
  <si>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</si>
  <si>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</si>
  <si>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</si>
  <si>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</si>
  <si>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</si>
  <si>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</si>
  <si>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</si>
  <si>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</si>
  <si>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</si>
  <si>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</si>
  <si>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</si>
  <si>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</si>
  <si>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</si>
  <si>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</si>
  <si>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</si>
  <si>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</si>
  <si>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</si>
  <si>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</si>
  <si>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</si>
  <si>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</si>
  <si>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</si>
  <si>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</si>
  <si>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</si>
  <si>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</si>
  <si>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</si>
  <si>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</si>
  <si>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</si>
  <si>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</si>
  <si>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</si>
  <si>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</si>
  <si>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</si>
  <si>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</si>
  <si>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</si>
  <si>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</si>
  <si>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</si>
  <si>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</si>
  <si>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</si>
  <si>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</si>
  <si>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</si>
  <si>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</si>
  <si>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</si>
  <si>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</si>
  <si>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</si>
  <si>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</si>
  <si>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</si>
  <si>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</si>
  <si>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</si>
  <si>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</si>
  <si>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</si>
  <si>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</si>
  <si>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</si>
  <si>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</si>
  <si>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</si>
  <si>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</si>
  <si>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</si>
  <si>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</si>
  <si>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</si>
  <si>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</si>
  <si>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</si>
  <si>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</si>
  <si>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</si>
  <si>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</si>
  <si>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</si>
  <si>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</si>
  <si>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</si>
  <si>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入善町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</si>
  <si>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</si>
  <si>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</si>
  <si>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</si>
  <si>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</si>
  <si>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</si>
  <si>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</si>
  <si>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</si>
  <si>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</si>
  <si>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</si>
  <si>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</si>
  <si>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</si>
  <si>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</si>
  <si>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</si>
  <si>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</si>
  <si>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</si>
  <si>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</si>
  <si>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</si>
  <si>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</si>
  <si>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</si>
  <si>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</si>
  <si>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</si>
  <si>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</si>
  <si>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</si>
  <si>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</si>
  <si>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</si>
  <si>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</si>
  <si>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</si>
  <si>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</si>
  <si>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</si>
  <si>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</si>
  <si>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</si>
  <si>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</si>
  <si>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</si>
  <si>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</si>
  <si>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</si>
  <si>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</si>
  <si>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</si>
  <si>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</si>
  <si>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</si>
  <si>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</si>
  <si>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</si>
  <si>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</si>
  <si>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</si>
  <si>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</si>
  <si>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</si>
  <si>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</si>
  <si>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</si>
  <si>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</si>
  <si>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</si>
  <si>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</si>
  <si>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</si>
  <si>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</si>
  <si>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</si>
  <si>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</si>
  <si>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</si>
  <si>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</si>
  <si>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</si>
  <si>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</si>
  <si>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</si>
  <si>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</si>
  <si>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</si>
  <si>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</si>
  <si>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</si>
  <si>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</si>
  <si>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</si>
  <si>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</si>
  <si>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</si>
  <si>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</si>
  <si>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</si>
  <si>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</si>
  <si>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</si>
  <si>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</si>
  <si>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</si>
  <si>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</si>
  <si>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</si>
  <si>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</si>
  <si>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</si>
  <si>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</si>
  <si>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</si>
  <si>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</si>
  <si>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</si>
  <si>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</si>
  <si>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</si>
  <si>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</si>
  <si>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</si>
  <si>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</si>
  <si>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</si>
  <si>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</si>
  <si>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</si>
  <si>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</si>
  <si>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</si>
  <si>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</si>
  <si>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</si>
  <si>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</si>
  <si>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</si>
  <si>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</si>
  <si>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</si>
  <si>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</si>
  <si>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</si>
  <si>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</si>
  <si>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</si>
  <si>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</si>
  <si>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</si>
  <si>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</si>
  <si>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</si>
  <si>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</si>
  <si>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</si>
  <si>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</si>
  <si>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</si>
  <si>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</si>
  <si>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</si>
  <si>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</si>
  <si>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</si>
  <si>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富山県入善町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</si>
  <si>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</si>
  <si>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</si>
  <si>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</si>
  <si>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</si>
  <si>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</si>
  <si>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</si>
  <si>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</si>
  <si>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</si>
  <si>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</si>
  <si>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</si>
  <si>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</si>
  <si>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</si>
  <si>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</si>
  <si>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</si>
  <si>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</si>
  <si>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</si>
  <si>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</si>
  <si>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</si>
  <si>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</si>
  <si>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</si>
  <si>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</si>
  <si>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</si>
  <si>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</si>
  <si>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</si>
  <si>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</si>
  <si>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</si>
  <si>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</si>
  <si>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</si>
  <si>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</si>
  <si>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</si>
  <si>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</si>
  <si>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</si>
  <si>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</si>
  <si>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</si>
  <si>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</si>
  <si>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</si>
  <si>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</si>
  <si>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</si>
  <si>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</si>
  <si>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</si>
  <si>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</si>
  <si>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</si>
  <si>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</si>
  <si>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</si>
  <si>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</si>
  <si>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</si>
  <si>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</si>
  <si>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</si>
  <si>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</si>
  <si>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</si>
  <si>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</si>
  <si>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</si>
  <si>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</si>
  <si>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</si>
  <si>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</si>
  <si>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</si>
  <si>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</si>
  <si>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</si>
  <si>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</si>
  <si>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</si>
  <si>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</si>
  <si>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</si>
  <si>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</si>
  <si>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</si>
  <si>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</si>
  <si>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</si>
  <si>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</si>
  <si>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</si>
  <si>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</si>
  <si>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</si>
  <si>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</si>
  <si>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</si>
  <si>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</si>
  <si>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</si>
  <si>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</si>
  <si>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</si>
  <si>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</si>
  <si>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</si>
  <si>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</si>
  <si>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</si>
  <si>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</si>
  <si>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</si>
  <si>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</si>
  <si>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</si>
  <si>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</si>
  <si>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</si>
  <si>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</si>
  <si>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</si>
  <si>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</si>
  <si>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</si>
  <si>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</si>
  <si>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</si>
  <si>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</si>
  <si>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</si>
  <si>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</si>
  <si>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</si>
  <si>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</si>
  <si>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</si>
  <si>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</si>
  <si>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</si>
  <si>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</si>
  <si>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</si>
  <si>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</si>
  <si>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</si>
  <si>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</si>
  <si>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</si>
  <si>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</si>
  <si>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</si>
  <si>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</si>
  <si>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</si>
  <si>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</si>
  <si>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</si>
  <si>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</si>
  <si>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</si>
  <si>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</si>
  <si>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</si>
  <si>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</si>
  <si>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</si>
  <si>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</si>
  <si>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</si>
  <si>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</si>
  <si>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</si>
  <si>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</si>
  <si>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</si>
  <si>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</si>
  <si>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</si>
  <si>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</si>
  <si>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</si>
  <si>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</si>
  <si>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</si>
  <si>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</si>
  <si>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</si>
  <si>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</si>
  <si>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</si>
  <si>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</si>
  <si>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</si>
  <si>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</si>
  <si>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</si>
  <si>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</si>
  <si>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</si>
  <si>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</si>
  <si>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</si>
  <si>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</si>
  <si>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</si>
  <si>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</si>
  <si>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</si>
  <si>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</si>
  <si>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</si>
  <si>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</si>
  <si>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</si>
  <si>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</si>
  <si>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</si>
  <si>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</si>
  <si>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富山県入善町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</si>
  <si>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</si>
  <si>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</si>
  <si>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</si>
  <si>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</si>
  <si>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</si>
  <si>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</si>
  <si>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</si>
  <si>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</si>
  <si>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</si>
  <si>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</si>
  <si>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</si>
  <si>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</si>
  <si>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</si>
  <si>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</si>
  <si>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</si>
  <si>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</si>
  <si>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</si>
  <si>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</si>
  <si>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</si>
  <si>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</si>
  <si>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入善町育英奨学資金特別会計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</si>
  <si>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</si>
  <si>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</si>
  <si>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</si>
  <si>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</si>
  <si>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</si>
  <si>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</si>
  <si>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</si>
  <si>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</si>
  <si>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</si>
  <si>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</si>
  <si>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</si>
  <si>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</si>
  <si>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</si>
  <si>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</si>
  <si>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入善町国民健康保険特別会計</t>
    <phoneticPr fontId="5"/>
  </si>
  <si>
    <t>入善町後期高齢者医療特別会計</t>
    <phoneticPr fontId="5"/>
  </si>
  <si>
    <t>下水道特別会計</t>
    <phoneticPr fontId="5"/>
  </si>
  <si>
    <t>法非適用企業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</si>
  <si>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</si>
  <si>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</si>
  <si>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</si>
  <si>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</si>
  <si>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</si>
  <si>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</si>
  <si>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</si>
  <si>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</si>
  <si>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</si>
  <si>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</si>
  <si>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</si>
  <si>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</si>
  <si>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</si>
  <si>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</si>
  <si>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</si>
  <si>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</si>
  <si>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</si>
  <si>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</si>
  <si>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</si>
  <si>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</si>
  <si>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</si>
  <si>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</si>
  <si>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</si>
  <si>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</si>
  <si>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</si>
  <si>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</si>
  <si>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</si>
  <si>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</si>
  <si>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</si>
  <si>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</si>
  <si>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</si>
  <si>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</si>
  <si>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</si>
  <si>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</si>
  <si>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</si>
  <si>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</si>
  <si>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</si>
  <si>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</si>
  <si>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</si>
  <si>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</si>
  <si>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</si>
  <si>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</si>
  <si>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</si>
  <si>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</si>
  <si>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</si>
  <si>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</si>
  <si>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</si>
  <si>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</si>
  <si>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</si>
  <si>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</si>
  <si>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</si>
  <si>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</si>
  <si>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</si>
  <si>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</si>
  <si>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</si>
  <si>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</si>
  <si>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</si>
  <si>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</si>
  <si>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</si>
  <si>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</si>
  <si>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</si>
  <si>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</si>
  <si>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</si>
  <si>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</si>
  <si>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</si>
  <si>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</si>
  <si>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</si>
  <si>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</si>
  <si>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</si>
  <si>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</si>
  <si>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</si>
  <si>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</si>
  <si>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</si>
  <si>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</si>
  <si>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</si>
  <si>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</si>
  <si>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</si>
  <si>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</si>
  <si>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</si>
  <si>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</si>
  <si>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</si>
  <si>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</si>
  <si>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</si>
  <si>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</si>
  <si>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</si>
  <si>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</si>
  <si>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</si>
  <si>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</si>
  <si>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</si>
  <si>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</si>
  <si>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</si>
  <si>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</si>
  <si>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</si>
  <si>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</si>
  <si>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</si>
  <si>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</si>
  <si>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</si>
  <si>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</si>
  <si>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</si>
  <si>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</si>
  <si>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</si>
  <si>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</si>
  <si>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</si>
  <si>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</si>
  <si>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</si>
  <si>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</si>
  <si>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</si>
  <si>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</si>
  <si>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</si>
  <si>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</si>
  <si>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</si>
  <si>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</si>
  <si>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</si>
  <si>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</si>
  <si>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</si>
  <si>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</si>
  <si>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</si>
  <si>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</si>
  <si>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</si>
  <si>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</si>
  <si>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</si>
  <si>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</si>
  <si>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</si>
  <si>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</si>
  <si>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</si>
  <si>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</si>
  <si>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</si>
  <si>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</si>
  <si>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</si>
  <si>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</si>
  <si>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</si>
  <si>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</si>
  <si>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</si>
  <si>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</si>
  <si>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</si>
  <si>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</si>
  <si>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</si>
  <si>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</si>
  <si>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</si>
  <si>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</si>
  <si>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</si>
  <si>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</si>
  <si>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</si>
  <si>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</si>
  <si>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</si>
  <si>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</si>
  <si>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</si>
  <si>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</si>
  <si>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</si>
  <si>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</si>
  <si>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</si>
  <si>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</si>
  <si>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</si>
  <si>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</si>
  <si>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</si>
  <si>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</si>
  <si>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</si>
  <si>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</si>
  <si>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</si>
  <si>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</si>
  <si>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</si>
  <si>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</si>
  <si>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</si>
  <si>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</si>
  <si>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0.08</t>
  </si>
  <si>
    <t>▲ 0.06</t>
  </si>
  <si>
    <t>一般会計</t>
  </si>
  <si>
    <t>入善町国民健康保険特別会計</t>
  </si>
  <si>
    <t>下水道特別会計</t>
  </si>
  <si>
    <t>簡易水道特別会計</t>
  </si>
  <si>
    <t>入善町育英奨学資金特別会計</t>
  </si>
  <si>
    <t>入善町後期高齢者医療特別会計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</si>
  <si>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</si>
  <si>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</si>
  <si>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</si>
  <si>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</si>
  <si>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</si>
  <si>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</si>
  <si>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</si>
  <si>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</si>
  <si>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</si>
  <si>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入善町文化振興財団</t>
  </si>
  <si>
    <t>入善町体育協会</t>
  </si>
  <si>
    <t>入善町農業公社</t>
  </si>
  <si>
    <t>入善里山観光開発株式会社</t>
  </si>
  <si>
    <t>新川広域圏事務組合</t>
  </si>
  <si>
    <t>新川地域介護保険・ケーブルテレビ事業組合</t>
    <rPh sb="0" eb="2">
      <t>ニイカワ</t>
    </rPh>
    <rPh sb="2" eb="4">
      <t>チイキ</t>
    </rPh>
    <rPh sb="16" eb="18">
      <t>ジギョウ</t>
    </rPh>
    <rPh sb="18" eb="20">
      <t>クミアイ</t>
    </rPh>
    <phoneticPr fontId="12"/>
  </si>
  <si>
    <t>　一般会計</t>
    <rPh sb="1" eb="3">
      <t>イッパン</t>
    </rPh>
    <rPh sb="3" eb="5">
      <t>カイケイ</t>
    </rPh>
    <phoneticPr fontId="2"/>
  </si>
  <si>
    <t>　介護保険事業特別会計</t>
    <rPh sb="1" eb="3">
      <t>カイゴ</t>
    </rPh>
    <rPh sb="3" eb="5">
      <t>ホケン</t>
    </rPh>
    <rPh sb="5" eb="7">
      <t>ジギョウ</t>
    </rPh>
    <rPh sb="7" eb="9">
      <t>トクベツ</t>
    </rPh>
    <rPh sb="9" eb="11">
      <t>カイケイ</t>
    </rPh>
    <phoneticPr fontId="2"/>
  </si>
  <si>
    <t>　CATV事業特別会計</t>
    <rPh sb="5" eb="7">
      <t>ジギョウ</t>
    </rPh>
    <rPh sb="7" eb="9">
      <t>トクベツ</t>
    </rPh>
    <rPh sb="9" eb="11">
      <t>カイケイ</t>
    </rPh>
    <phoneticPr fontId="2"/>
  </si>
  <si>
    <t>富山県後期高齢者医療連合</t>
    <rPh sb="0" eb="3">
      <t>トヤマケン</t>
    </rPh>
    <rPh sb="3" eb="5">
      <t>コウキ</t>
    </rPh>
    <rPh sb="5" eb="8">
      <t>コウレイシャ</t>
    </rPh>
    <rPh sb="8" eb="10">
      <t>イリョウ</t>
    </rPh>
    <rPh sb="10" eb="12">
      <t>レンゴウ</t>
    </rPh>
    <phoneticPr fontId="12"/>
  </si>
  <si>
    <t>　一般会計</t>
    <rPh sb="1" eb="5">
      <t>イッパンカイケイ</t>
    </rPh>
    <phoneticPr fontId="2"/>
  </si>
  <si>
    <t>　後期高齢者医療事業特別会計</t>
    <rPh sb="1" eb="3">
      <t>コウキ</t>
    </rPh>
    <rPh sb="3" eb="6">
      <t>コウレイシャ</t>
    </rPh>
    <rPh sb="6" eb="8">
      <t>イリョウ</t>
    </rPh>
    <rPh sb="8" eb="10">
      <t>ジギョウ</t>
    </rPh>
    <rPh sb="10" eb="12">
      <t>トクベツ</t>
    </rPh>
    <rPh sb="12" eb="14">
      <t>カイケイ</t>
    </rPh>
    <phoneticPr fontId="2"/>
  </si>
  <si>
    <t>富山県市町村会館管理組合</t>
    <rPh sb="0" eb="3">
      <t>トヤマケン</t>
    </rPh>
    <rPh sb="3" eb="6">
      <t>シチョウソン</t>
    </rPh>
    <rPh sb="6" eb="8">
      <t>カイカン</t>
    </rPh>
    <phoneticPr fontId="12"/>
  </si>
  <si>
    <t>富山県市町村総合事務組合</t>
    <rPh sb="0" eb="3">
      <t>トヤマケン</t>
    </rPh>
    <rPh sb="3" eb="6">
      <t>シチョウソン</t>
    </rPh>
    <rPh sb="6" eb="8">
      <t>ソウゴウ</t>
    </rPh>
    <rPh sb="8" eb="10">
      <t>ジム</t>
    </rPh>
    <phoneticPr fontId="12"/>
  </si>
  <si>
    <t>下山用水組合</t>
  </si>
  <si>
    <t>黒東合口用水組合</t>
  </si>
  <si>
    <t>新川地域消防組合</t>
    <rPh sb="0" eb="2">
      <t>ニイカワ</t>
    </rPh>
    <rPh sb="2" eb="4">
      <t>チイキ</t>
    </rPh>
    <rPh sb="4" eb="6">
      <t>ショウボウ</t>
    </rPh>
    <rPh sb="6" eb="8">
      <t>クミアイ</t>
    </rPh>
    <phoneticPr fontId="12"/>
  </si>
  <si>
    <t>公共施設等整備基金</t>
    <rPh sb="0" eb="5">
      <t>コウキョウシセツトウ</t>
    </rPh>
    <rPh sb="5" eb="7">
      <t>セイビ</t>
    </rPh>
    <rPh sb="7" eb="9">
      <t>キキン</t>
    </rPh>
    <phoneticPr fontId="5"/>
  </si>
  <si>
    <t>地域福祉基金</t>
    <rPh sb="0" eb="2">
      <t>チイキ</t>
    </rPh>
    <rPh sb="2" eb="4">
      <t>フクシ</t>
    </rPh>
    <rPh sb="4" eb="6">
      <t>キキン</t>
    </rPh>
    <phoneticPr fontId="5"/>
  </si>
  <si>
    <t>漁業振興基金</t>
    <rPh sb="0" eb="2">
      <t>ギョギョウ</t>
    </rPh>
    <rPh sb="2" eb="4">
      <t>シンコウ</t>
    </rPh>
    <rPh sb="4" eb="6">
      <t>キキン</t>
    </rPh>
    <phoneticPr fontId="5"/>
  </si>
  <si>
    <t>山本育英奨学金</t>
    <rPh sb="0" eb="2">
      <t>ヤマモト</t>
    </rPh>
    <rPh sb="2" eb="4">
      <t>イクエイ</t>
    </rPh>
    <rPh sb="4" eb="6">
      <t>ショウガク</t>
    </rPh>
    <rPh sb="6" eb="7">
      <t>キン</t>
    </rPh>
    <phoneticPr fontId="5"/>
  </si>
  <si>
    <t>異文化理解教育基金</t>
    <rPh sb="0" eb="3">
      <t>イブンカ</t>
    </rPh>
    <rPh sb="3" eb="5">
      <t>リカイ</t>
    </rPh>
    <rPh sb="5" eb="7">
      <t>キョウイク</t>
    </rPh>
    <rPh sb="7" eb="9">
      <t>キキン</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</si>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</sst>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4"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D51A-49DC-B24B-981329A6E2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108768</c:v>
                </c:pt>
                <c:pt idx="1">
                  <c:v>69514</c:v>
                </c:pt>
                <c:pt idx="2">
                  <c:v>137910</c:v>
                </c:pt>
                <c:pt idx="3">
                  <c:v>90451</c:v>
                </c:pt>
                <c:pt idx="4">
                  <c:v>118539</c:v>
                </c:pt>
              </c:numCache>
            </c:numRef>
          </c:val>
          <c:smooth val="0"/>
          <c:extLst>
            <c:ext xmlns:c16="http://schemas.microsoft.com/office/drawing/2014/chart" uri="{C3380CC4-5D6E-409C-BE32-E72D297353CC}">
              <c16:uniqueId val="{00000001-D51A-49DC-B24B-981329A6E2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5.71</c:v>
                </c:pt>
                <c:pt idx="1">
                  <c:v>5.61</c:v>
                </c:pt>
                <c:pt idx="2">
                  <c:v>5.8</c:v>
                </c:pt>
                <c:pt idx="3">
                  <c:v>7.02</c:v>
                </c:pt>
                <c:pt idx="4">
                  <c:v>6.14</c:v>
                </c:pt>
              </c:numCache>
            </c:numRef>
          </c:val>
          <c:extLst>
            <c:ext xmlns:c16="http://schemas.microsoft.com/office/drawing/2014/chart" uri="{C3380CC4-5D6E-409C-BE32-E72D297353CC}">
              <c16:uniqueId val="{00000000-6C3F-4937-9548-3C18CC29B3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23.46</c:v>
                </c:pt>
                <c:pt idx="1">
                  <c:v>23.45</c:v>
                </c:pt>
                <c:pt idx="2">
                  <c:v>24.15</c:v>
                </c:pt>
                <c:pt idx="3">
                  <c:v>22.85</c:v>
                </c:pt>
                <c:pt idx="4">
                  <c:v>22.54</c:v>
                </c:pt>
              </c:numCache>
            </c:numRef>
          </c:val>
          <c:extLst>
            <c:ext xmlns:c16="http://schemas.microsoft.com/office/drawing/2014/chart" uri="{C3380CC4-5D6E-409C-BE32-E72D297353CC}">
              <c16:uniqueId val="{00000001-6C3F-4937-9548-3C18CC29B3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0.04</c:v>
                </c:pt>
                <c:pt idx="1">
                  <c:v>-0.08</c:v>
                </c:pt>
                <c:pt idx="2">
                  <c:v>0.04</c:v>
                </c:pt>
                <c:pt idx="3">
                  <c:v>1.54</c:v>
                </c:pt>
                <c:pt idx="4">
                  <c:v>-0.06</c:v>
                </c:pt>
              </c:numCache>
            </c:numRef>
          </c:val>
          <c:smooth val="0"/>
          <c:extLst>
            <c:ext xmlns:c16="http://schemas.microsoft.com/office/drawing/2014/chart" uri="{C3380CC4-5D6E-409C-BE32-E72D297353CC}">
              <c16:uniqueId val="{00000002-6C3F-4937-9548-3C18CC29B3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7AA-4006-BF72-D576C53115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AA-4006-BF72-D576C53115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AA-4006-BF72-D576C53115E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7AA-4006-BF72-D576C53115ED}"/>
            </c:ext>
          </c:extLst>
        </c:ser>
        <c:ser>
          <c:idx val="4"/>
          <c:order val="4"/>
          <c:tx>
            <c:strRef>
              <c:f>データシート!$A$31</c:f>
              <c:strCache>
                <c:ptCount val="1"/>
                <c:pt idx="0">
                  <c:v>入善町後期高齢者医療特別会計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c:v>
                </c:pt>
                <c:pt idx="8">
                  <c:v>#N/A</c:v>
                </c:pt>
                <c:pt idx="9">
                  <c:v>0.01</c:v>
                </c:pt>
              </c:numCache>
            </c:numRef>
          </c:val>
          <c:extLst>
            <c:ext xmlns:c16="http://schemas.microsoft.com/office/drawing/2014/chart" uri="{C3380CC4-5D6E-409C-BE32-E72D297353CC}">
              <c16:uniqueId val="{00000004-07AA-4006-BF72-D576C53115ED}"/>
            </c:ext>
          </c:extLst>
        </c:ser>
        <c:ser>
          <c:idx val="5"/>
          <c:order val="5"/>
          <c:tx>
            <c:strRef>
              <c:f>データシート!$A$32</c:f>
              <c:strCache>
                <c:ptCount val="1"/>
                <c:pt idx="0">
                  <c:v>入善町育英奨学資金特別会計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5-07AA-4006-BF72-D576C53115ED}"/>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0.01</c:v>
                </c:pt>
                <c:pt idx="4">
                  <c:v>#N/A</c:v>
                </c:pt>
                <c:pt idx="5">
                  <c:v>0.01</c:v>
                </c:pt>
                <c:pt idx="6">
                  <c:v>#N/A</c:v>
                </c:pt>
                <c:pt idx="7">
                  <c:v>0.11</c:v>
                </c:pt>
                <c:pt idx="8">
                  <c:v>#N/A</c:v>
                </c:pt>
                <c:pt idx="9">
                  <c:v>0.06</c:v>
                </c:pt>
              </c:numCache>
            </c:numRef>
          </c:val>
          <c:extLst>
            <c:ext xmlns:c16="http://schemas.microsoft.com/office/drawing/2014/chart" uri="{C3380CC4-5D6E-409C-BE32-E72D297353CC}">
              <c16:uniqueId val="{00000006-07AA-4006-BF72-D576C53115ED}"/>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1.32</c:v>
                </c:pt>
                <c:pt idx="2">
                  <c:v>#N/A</c:v>
                </c:pt>
                <c:pt idx="3">
                  <c:v>0.91</c:v>
                </c:pt>
                <c:pt idx="4">
                  <c:v>#N/A</c:v>
                </c:pt>
                <c:pt idx="5">
                  <c:v>0.52</c:v>
                </c:pt>
                <c:pt idx="6">
                  <c:v>#N/A</c:v>
                </c:pt>
                <c:pt idx="7">
                  <c:v>0.13</c:v>
                </c:pt>
                <c:pt idx="8">
                  <c:v>#N/A</c:v>
                </c:pt>
                <c:pt idx="9">
                  <c:v>0.8</c:v>
                </c:pt>
              </c:numCache>
            </c:numRef>
          </c:val>
          <c:extLst>
            <c:ext xmlns:c16="http://schemas.microsoft.com/office/drawing/2014/chart" uri="{C3380CC4-5D6E-409C-BE32-E72D297353CC}">
              <c16:uniqueId val="{00000007-07AA-4006-BF72-D576C53115ED}"/>
            </c:ext>
          </c:extLst>
        </c:ser>
        <c:ser>
          <c:idx val="8"/>
          <c:order val="8"/>
          <c:tx>
            <c:strRef>
              <c:f>データシート!$A$35</c:f>
              <c:strCache>
                <c:ptCount val="1"/>
                <c:pt idx="0">
                  <c:v>入善町国民健康保険特別会計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2.19</c:v>
                </c:pt>
                <c:pt idx="2">
                  <c:v>#N/A</c:v>
                </c:pt>
                <c:pt idx="3">
                  <c:v>1.33</c:v>
                </c:pt>
                <c:pt idx="4">
                  <c:v>#N/A</c:v>
                </c:pt>
                <c:pt idx="5">
                  <c:v>0.86</c:v>
                </c:pt>
                <c:pt idx="6">
                  <c:v>#N/A</c:v>
                </c:pt>
                <c:pt idx="7">
                  <c:v>1.0900000000000001</c:v>
                </c:pt>
                <c:pt idx="8">
                  <c:v>#N/A</c:v>
                </c:pt>
                <c:pt idx="9">
                  <c:v>0.89</c:v>
                </c:pt>
              </c:numCache>
            </c:numRef>
          </c:val>
          <c:extLst>
            <c:ext xmlns:c16="http://schemas.microsoft.com/office/drawing/2014/chart" uri="{C3380CC4-5D6E-409C-BE32-E72D297353CC}">
              <c16:uniqueId val="{00000008-07AA-4006-BF72-D576C53115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5.68</c:v>
                </c:pt>
                <c:pt idx="2">
                  <c:v>#N/A</c:v>
                </c:pt>
                <c:pt idx="3">
                  <c:v>5.58</c:v>
                </c:pt>
                <c:pt idx="4">
                  <c:v>#N/A</c:v>
                </c:pt>
                <c:pt idx="5">
                  <c:v>5.77</c:v>
                </c:pt>
                <c:pt idx="6">
                  <c:v>#N/A</c:v>
                </c:pt>
                <c:pt idx="7">
                  <c:v>6.98</c:v>
                </c:pt>
                <c:pt idx="8">
                  <c:v>#N/A</c:v>
                </c:pt>
                <c:pt idx="9">
                  <c:v>6.1</c:v>
                </c:pt>
              </c:numCache>
            </c:numRef>
          </c:val>
          <c:extLst>
            <c:ext xmlns:c16="http://schemas.microsoft.com/office/drawing/2014/chart" uri="{C3380CC4-5D6E-409C-BE32-E72D297353CC}">
              <c16:uniqueId val="{00000009-07AA-4006-BF72-D576C53115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1216</c:v>
                </c:pt>
                <c:pt idx="5">
                  <c:v>1225</c:v>
                </c:pt>
                <c:pt idx="8">
                  <c:v>1147</c:v>
                </c:pt>
                <c:pt idx="11">
                  <c:v>1138</c:v>
                </c:pt>
                <c:pt idx="14">
                  <c:v>1110</c:v>
                </c:pt>
              </c:numCache>
            </c:numRef>
          </c:val>
          <c:extLst>
            <c:ext xmlns:c16="http://schemas.microsoft.com/office/drawing/2014/chart" uri="{C3380CC4-5D6E-409C-BE32-E72D297353CC}">
              <c16:uniqueId val="{00000000-C6F8-4AFB-A32E-D0B6A09FED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F8-4AFB-A32E-D0B6A09FED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41</c:v>
                </c:pt>
                <c:pt idx="3">
                  <c:v>31</c:v>
                </c:pt>
                <c:pt idx="6">
                  <c:v>31</c:v>
                </c:pt>
                <c:pt idx="9">
                  <c:v>31</c:v>
                </c:pt>
                <c:pt idx="12">
                  <c:v>18</c:v>
                </c:pt>
              </c:numCache>
            </c:numRef>
          </c:val>
          <c:extLst>
            <c:ext xmlns:c16="http://schemas.microsoft.com/office/drawing/2014/chart" uri="{C3380CC4-5D6E-409C-BE32-E72D297353CC}">
              <c16:uniqueId val="{00000002-C6F8-4AFB-A32E-D0B6A09FED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91</c:v>
                </c:pt>
                <c:pt idx="3">
                  <c:v>109</c:v>
                </c:pt>
                <c:pt idx="6">
                  <c:v>104</c:v>
                </c:pt>
                <c:pt idx="9">
                  <c:v>97</c:v>
                </c:pt>
                <c:pt idx="12">
                  <c:v>102</c:v>
                </c:pt>
              </c:numCache>
            </c:numRef>
          </c:val>
          <c:extLst>
            <c:ext xmlns:c16="http://schemas.microsoft.com/office/drawing/2014/chart" uri="{C3380CC4-5D6E-409C-BE32-E72D297353CC}">
              <c16:uniqueId val="{00000003-C6F8-4AFB-A32E-D0B6A09FED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506</c:v>
                </c:pt>
                <c:pt idx="3">
                  <c:v>471</c:v>
                </c:pt>
                <c:pt idx="6">
                  <c:v>450</c:v>
                </c:pt>
                <c:pt idx="9">
                  <c:v>447</c:v>
                </c:pt>
                <c:pt idx="12">
                  <c:v>442</c:v>
                </c:pt>
              </c:numCache>
            </c:numRef>
          </c:val>
          <c:extLst>
            <c:ext xmlns:c16="http://schemas.microsoft.com/office/drawing/2014/chart" uri="{C3380CC4-5D6E-409C-BE32-E72D297353CC}">
              <c16:uniqueId val="{00000004-C6F8-4AFB-A32E-D0B6A09FED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F8-4AFB-A32E-D0B6A09FED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F8-4AFB-A32E-D0B6A09FED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1359</c:v>
                </c:pt>
                <c:pt idx="3">
                  <c:v>1410</c:v>
                </c:pt>
                <c:pt idx="6">
                  <c:v>1382</c:v>
                </c:pt>
                <c:pt idx="9">
                  <c:v>1387</c:v>
                </c:pt>
                <c:pt idx="12">
                  <c:v>1455</c:v>
                </c:pt>
              </c:numCache>
            </c:numRef>
          </c:val>
          <c:extLst>
            <c:ext xmlns:c16="http://schemas.microsoft.com/office/drawing/2014/chart" uri="{C3380CC4-5D6E-409C-BE32-E72D297353CC}">
              <c16:uniqueId val="{00000007-C6F8-4AFB-A32E-D0B6A09FED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781</c:v>
                </c:pt>
                <c:pt idx="2">
                  <c:v>#N/A</c:v>
                </c:pt>
                <c:pt idx="3">
                  <c:v>#N/A</c:v>
                </c:pt>
                <c:pt idx="4">
                  <c:v>796</c:v>
                </c:pt>
                <c:pt idx="5">
                  <c:v>#N/A</c:v>
                </c:pt>
                <c:pt idx="6">
                  <c:v>#N/A</c:v>
                </c:pt>
                <c:pt idx="7">
                  <c:v>820</c:v>
                </c:pt>
                <c:pt idx="8">
                  <c:v>#N/A</c:v>
                </c:pt>
                <c:pt idx="9">
                  <c:v>#N/A</c:v>
                </c:pt>
                <c:pt idx="10">
                  <c:v>824</c:v>
                </c:pt>
                <c:pt idx="11">
                  <c:v>#N/A</c:v>
                </c:pt>
                <c:pt idx="12">
                  <c:v>#N/A</c:v>
                </c:pt>
                <c:pt idx="13">
                  <c:v>907</c:v>
                </c:pt>
                <c:pt idx="14">
                  <c:v>#N/A</c:v>
                </c:pt>
              </c:numCache>
            </c:numRef>
          </c:val>
          <c:smooth val="0"/>
          <c:extLst>
            <c:ext xmlns:c16="http://schemas.microsoft.com/office/drawing/2014/chart" uri="{C3380CC4-5D6E-409C-BE32-E72D297353CC}">
              <c16:uniqueId val="{00000008-C6F8-4AFB-A32E-D0B6A09FED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14994</c:v>
                </c:pt>
                <c:pt idx="5">
                  <c:v>15017</c:v>
                </c:pt>
                <c:pt idx="8">
                  <c:v>14866</c:v>
                </c:pt>
                <c:pt idx="11">
                  <c:v>14955</c:v>
                </c:pt>
                <c:pt idx="14">
                  <c:v>15001</c:v>
                </c:pt>
              </c:numCache>
            </c:numRef>
          </c:val>
          <c:extLst>
            <c:ext xmlns:c16="http://schemas.microsoft.com/office/drawing/2014/chart" uri="{C3380CC4-5D6E-409C-BE32-E72D297353CC}">
              <c16:uniqueId val="{00000000-DFE9-477A-BF02-85DB849D9C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778</c:v>
                </c:pt>
                <c:pt idx="5">
                  <c:v>712</c:v>
                </c:pt>
                <c:pt idx="8">
                  <c:v>600</c:v>
                </c:pt>
                <c:pt idx="11">
                  <c:v>519</c:v>
                </c:pt>
                <c:pt idx="14">
                  <c:v>418</c:v>
                </c:pt>
              </c:numCache>
            </c:numRef>
          </c:val>
          <c:extLst>
            <c:ext xmlns:c16="http://schemas.microsoft.com/office/drawing/2014/chart" uri="{C3380CC4-5D6E-409C-BE32-E72D297353CC}">
              <c16:uniqueId val="{00000001-DFE9-477A-BF02-85DB849D9C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6974</c:v>
                </c:pt>
                <c:pt idx="5">
                  <c:v>6892</c:v>
                </c:pt>
                <c:pt idx="8">
                  <c:v>6344</c:v>
                </c:pt>
                <c:pt idx="11">
                  <c:v>6373</c:v>
                </c:pt>
                <c:pt idx="14">
                  <c:v>6979</c:v>
                </c:pt>
              </c:numCache>
            </c:numRef>
          </c:val>
          <c:extLst>
            <c:ext xmlns:c16="http://schemas.microsoft.com/office/drawing/2014/chart" uri="{C3380CC4-5D6E-409C-BE32-E72D297353CC}">
              <c16:uniqueId val="{00000002-DFE9-477A-BF02-85DB849D9C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E9-477A-BF02-85DB849D9C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E9-477A-BF02-85DB849D9C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E9-477A-BF02-85DB849D9C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1357</c:v>
                </c:pt>
                <c:pt idx="3">
                  <c:v>1268</c:v>
                </c:pt>
                <c:pt idx="6">
                  <c:v>1175</c:v>
                </c:pt>
                <c:pt idx="9">
                  <c:v>1139</c:v>
                </c:pt>
                <c:pt idx="12">
                  <c:v>1085</c:v>
                </c:pt>
              </c:numCache>
            </c:numRef>
          </c:val>
          <c:extLst>
            <c:ext xmlns:c16="http://schemas.microsoft.com/office/drawing/2014/chart" uri="{C3380CC4-5D6E-409C-BE32-E72D297353CC}">
              <c16:uniqueId val="{00000006-DFE9-477A-BF02-85DB849D9C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821</c:v>
                </c:pt>
                <c:pt idx="3">
                  <c:v>770</c:v>
                </c:pt>
                <c:pt idx="6">
                  <c:v>668</c:v>
                </c:pt>
                <c:pt idx="9">
                  <c:v>573</c:v>
                </c:pt>
                <c:pt idx="12">
                  <c:v>573</c:v>
                </c:pt>
              </c:numCache>
            </c:numRef>
          </c:val>
          <c:extLst>
            <c:ext xmlns:c16="http://schemas.microsoft.com/office/drawing/2014/chart" uri="{C3380CC4-5D6E-409C-BE32-E72D297353CC}">
              <c16:uniqueId val="{00000007-DFE9-477A-BF02-85DB849D9C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9339</c:v>
                </c:pt>
                <c:pt idx="3">
                  <c:v>9453</c:v>
                </c:pt>
                <c:pt idx="6">
                  <c:v>9154</c:v>
                </c:pt>
                <c:pt idx="9">
                  <c:v>8422</c:v>
                </c:pt>
                <c:pt idx="12">
                  <c:v>8025</c:v>
                </c:pt>
              </c:numCache>
            </c:numRef>
          </c:val>
          <c:extLst>
            <c:ext xmlns:c16="http://schemas.microsoft.com/office/drawing/2014/chart" uri="{C3380CC4-5D6E-409C-BE32-E72D297353CC}">
              <c16:uniqueId val="{00000008-DFE9-477A-BF02-85DB849D9C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132</c:v>
                </c:pt>
                <c:pt idx="3">
                  <c:v>144</c:v>
                </c:pt>
                <c:pt idx="6">
                  <c:v>113</c:v>
                </c:pt>
                <c:pt idx="9">
                  <c:v>82</c:v>
                </c:pt>
                <c:pt idx="12">
                  <c:v>65</c:v>
                </c:pt>
              </c:numCache>
            </c:numRef>
          </c:val>
          <c:extLst>
            <c:ext xmlns:c16="http://schemas.microsoft.com/office/drawing/2014/chart" uri="{C3380CC4-5D6E-409C-BE32-E72D297353CC}">
              <c16:uniqueId val="{00000009-DFE9-477A-BF02-85DB849D9C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13183</c:v>
                </c:pt>
                <c:pt idx="3">
                  <c:v>12933</c:v>
                </c:pt>
                <c:pt idx="6">
                  <c:v>13645</c:v>
                </c:pt>
                <c:pt idx="9">
                  <c:v>13429</c:v>
                </c:pt>
                <c:pt idx="12">
                  <c:v>13559</c:v>
                </c:pt>
              </c:numCache>
            </c:numRef>
          </c:val>
          <c:extLst>
            <c:ext xmlns:c16="http://schemas.microsoft.com/office/drawing/2014/chart" uri="{C3380CC4-5D6E-409C-BE32-E72D297353CC}">
              <c16:uniqueId val="{0000000A-DFE9-477A-BF02-85DB849D9C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2085</c:v>
                </c:pt>
                <c:pt idx="2">
                  <c:v>#N/A</c:v>
                </c:pt>
                <c:pt idx="3">
                  <c:v>#N/A</c:v>
                </c:pt>
                <c:pt idx="4">
                  <c:v>1946</c:v>
                </c:pt>
                <c:pt idx="5">
                  <c:v>#N/A</c:v>
                </c:pt>
                <c:pt idx="6">
                  <c:v>#N/A</c:v>
                </c:pt>
                <c:pt idx="7">
                  <c:v>2946</c:v>
                </c:pt>
                <c:pt idx="8">
                  <c:v>#N/A</c:v>
                </c:pt>
                <c:pt idx="9">
                  <c:v>#N/A</c:v>
                </c:pt>
                <c:pt idx="10">
                  <c:v>1798</c:v>
                </c:pt>
                <c:pt idx="11">
                  <c:v>#N/A</c:v>
                </c:pt>
                <c:pt idx="12">
                  <c:v>#N/A</c:v>
                </c:pt>
                <c:pt idx="13">
                  <c:v>908</c:v>
                </c:pt>
                <c:pt idx="14">
                  <c:v>#N/A</c:v>
                </c:pt>
              </c:numCache>
            </c:numRef>
          </c:val>
          <c:smooth val="0"/>
          <c:extLst>
            <c:ext xmlns:c16="http://schemas.microsoft.com/office/drawing/2014/chart" uri="{C3380CC4-5D6E-409C-BE32-E72D297353CC}">
              <c16:uniqueId val="{0000000B-DFE9-477A-BF02-85DB849D9C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1626</c:v>
                </c:pt>
                <c:pt idx="1">
                  <c:v>1627</c:v>
                </c:pt>
                <c:pt idx="2">
                  <c:v>1668</c:v>
                </c:pt>
              </c:numCache>
            </c:numRef>
          </c:val>
          <c:extLst>
            <c:ext xmlns:c16="http://schemas.microsoft.com/office/drawing/2014/chart" uri="{C3380CC4-5D6E-409C-BE32-E72D297353CC}">
              <c16:uniqueId val="{00000000-ADEF-4272-8D6E-F55A1C6B61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2582</c:v>
                </c:pt>
                <c:pt idx="1">
                  <c:v>2583</c:v>
                </c:pt>
                <c:pt idx="2">
                  <c:v>2783</c:v>
                </c:pt>
              </c:numCache>
            </c:numRef>
          </c:val>
          <c:extLst>
            <c:ext xmlns:c16="http://schemas.microsoft.com/office/drawing/2014/chart" uri="{C3380CC4-5D6E-409C-BE32-E72D297353CC}">
              <c16:uniqueId val="{00000001-ADEF-4272-8D6E-F55A1C6B61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1659</c:v>
                </c:pt>
                <c:pt idx="1">
                  <c:v>1684</c:v>
                </c:pt>
                <c:pt idx="2">
                  <c:v>2049</c:v>
                </c:pt>
              </c:numCache>
            </c:numRef>
          </c:val>
          <c:extLst>
            <c:ext xmlns:c16="http://schemas.microsoft.com/office/drawing/2014/chart" uri="{C3380CC4-5D6E-409C-BE32-E72D297353CC}">
              <c16:uniqueId val="{00000002-ADEF-4272-8D6E-F55A1C6B61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総合計画に基づく大型事業の償還が続いており、元利償還金は増加傾向にある。</a:t>
          </a:r>
        </a:p>
        <a:p>
          <a:r>
            <a:rPr kumimoji="1" lang="ja-JP" altLang="en-US" sz="1400">
              <a:latin typeface="ＭＳ ゴシック" pitchFamily="49" charset="-128"/>
              <a:ea typeface="ＭＳ ゴシック" pitchFamily="49" charset="-128"/>
            </a:rPr>
            <a:t>　算入公債費等も算入率の高い公債費の理論償還終了によって減となっている。</a:t>
          </a:r>
        </a:p>
        <a:p>
          <a:r>
            <a:rPr kumimoji="1" lang="ja-JP" altLang="en-US" sz="1400">
              <a:latin typeface="ＭＳ ゴシック" pitchFamily="49" charset="-128"/>
              <a:ea typeface="ＭＳ ゴシック" pitchFamily="49" charset="-128"/>
            </a:rPr>
            <a:t>　現在、総合計画に基づく大型事業に順次着手しており、その償還開始が集中する令和６年度において償還額がピークになると見込まれるが、後年度を見据えた計画的な借入れと堅実な財政計画を立てながら数値の増加を抑えるよう努める。</a:t>
          </a: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新庁舎整備や屋内多目的施設建設などの実施に伴い、償還額より新たな借入額の方が大きくなったことから、地方債現在高が増加した。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公営企業への繰入見込額は、下水道整備がほぼ完了したため、企業債の償還が進むことから、減少が続くと見込む。また、退職手当負担見込においても、人員の若年化から減少傾向にある。</a:t>
          </a:r>
        </a:p>
        <a:p>
          <a:r>
            <a:rPr kumimoji="1" lang="ja-JP" altLang="en-US" sz="1400">
              <a:latin typeface="ＭＳ ゴシック" pitchFamily="49" charset="-128"/>
              <a:ea typeface="ＭＳ ゴシック" pitchFamily="49" charset="-128"/>
            </a:rPr>
            <a:t>　ただ、今後も総合計画に基づく大型事業の進捗及び新庁舎整備の完成を</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としていることから、地方債現在高の増加が見込まれるため、事業実施の適正化を図り、財政の健全化に努める必要がある。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富山県入善町</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公共施設の老朽化対策による更新などに伴い、公共施設等整備基金で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百万円及び里山温泉観光施設管理基金で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百万円などの取り崩しを行ったものの、役場新庁舎建設などのため公共施設等整備基金で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百万円の積み増し、今後の起債償還に備えて減債基金に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百万円を積み増すことができ、基金全体としては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605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総合計画事業等の必要な事業の実施、社会保障関係経費の増等により必要分の取り崩しを行う見込みではあるが、決算状況により、大型事業の起債償還に備え、減債基金に積み立てていくこととしている。</a:t>
          </a: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公共施設等整備基金：公共施設等の計画的かつ円滑な整備（改修及び廃止された施設の解体等）のため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地域福祉基金：高齢者保険福祉の増進のため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漁業振興基金：漁業の振興を図るため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山本育英奨学基金：教育奨励及び教育の振興を図るため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異文化理解教育基金：異文化理解教育の促進を図るため</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公共施設等整備基金：公共施設の老朽化対策のために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百万円の取り崩しを行ったものの、今後の整備に備え</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百万円を積み増したことにより増加した。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公共施設等整備基金：総合計画に基づく事業の実施のために取り崩しを行うため減少していく見込み。</a:t>
          </a: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適切な財源の確保と歳出の精査により、取崩しを回避できていることに加え、剰余金の一部を積み増すことができた。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総合計画事業等の臨時的な事業の増、社会保障関係経費の増等により必要分の取り崩しを行うため減少していく見込み。</a:t>
          </a: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適切な財源の確保と歳出の精査により、取崩しを回避できていることに加え、剰余金の一部を積み増すことができた。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総合計画に基づく大型事業の償還が開始されていること等から、償還財源の不足する分について取り崩しを行うため減少していく見込み。</a:t>
          </a: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23,576
23,139
71.25
13,999,673
13,515,533
454,570
7,398,515
13,558,856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人口の減少やコロナ禍等の影響により、地方税が減収となったことなどから、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から維持していた財政力指数が悪化した。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町内に中心となる産業がないこと等から、財政基盤が弱く、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下回っているが、行財政改革大綱に基づく事業の見直し等による義務的経費の抑制などに努め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今後も引続き経常経費の圧縮や主要施策への財源の重点配分、さらには自主財源の確保に向けた企業立地の推進に努めることで財政の健全化を図る。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1" name="直線コネクタ 70"/>
        <xdr:cNvCxnSpPr/>
      </xdr:nvCxnSpPr>
      <xdr:spPr>
        <a:xfrm>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textlink="">
      <xdr:nvSpPr>
        <xdr:cNvPr id="72" name="財政力平均値テキスト"/>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textlink="">
      <xdr:nvSpPr>
        <xdr:cNvPr id="73" name="フローチャート: 判断 72"/>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textlink="">
      <xdr:nvSpPr>
        <xdr:cNvPr id="75" name="フローチャート: 判断 74"/>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textlink="">
      <xdr:nvSpPr>
        <xdr:cNvPr id="76" name="テキスト ボックス 75"/>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7" name="直線コネクタ 76"/>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textlink="">
      <xdr:nvSpPr>
        <xdr:cNvPr id="78" name="フローチャート: 判断 77"/>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textlink="">
      <xdr:nvSpPr>
        <xdr:cNvPr id="79" name="テキスト ボックス 78"/>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42635</xdr:rowOff>
    </xdr:to>
    <xdr:cxnSp macro="">
      <xdr:nvCxnSpPr>
        <xdr:cNvPr id="80" name="直線コネクタ 79"/>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textlink="">
      <xdr:nvSpPr>
        <xdr:cNvPr id="81" name="フローチャート: 判断 80"/>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textlink="">
      <xdr:nvSpPr>
        <xdr:cNvPr id="82" name="テキスト ボックス 8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textlink="">
      <xdr:nvSpPr>
        <xdr:cNvPr id="83" name="フローチャート: 判断 82"/>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textlink="">
      <xdr:nvSpPr>
        <xdr:cNvPr id="84" name="テキスト ボックス 83"/>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textlink="">
      <xdr:nvSpPr>
        <xdr:cNvPr id="96" name="楕円 95"/>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textlink="">
      <xdr:nvSpPr>
        <xdr:cNvPr id="97" name="テキスト ボックス 96"/>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textlink="">
      <xdr:nvSpPr>
        <xdr:cNvPr id="99" name="テキスト ボックス 98"/>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総合計画事業の償還が順次行われることになることなどから公債費で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68,588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千円の増となるものの、地方交付税や地方消費税交付金の増加等により、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類似団体より下回っているものの、今後も総合計画の大型事業の起債償還が続くため、行財政改革大綱などに基づいた事務事業の見直しにより経常経費の削減に努める。</a:t>
          </a:r>
        </a:p>
      </xdr:txBody>
    </xdr:sp>
    <xdr:clientData/>
  </xdr:twoCellAnchor>
  <xdr:oneCellAnchor>
    <xdr:from>
      <xdr:col>3</xdr:col>
      <xdr:colOff>95250</xdr:colOff>
      <xdr:row>54</xdr:row>
      <xdr:rowOff>139700</xdr:rowOff>
    </xdr:from>
    <xdr:ext cx="298543" cy="225703"/>
    <xdr:sp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textlink="">
      <xdr:nvSpPr>
        <xdr:cNvPr id="128" name="財政構造の弾力性最小値テキスト"/>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textlink="">
      <xdr:nvSpPr>
        <xdr:cNvPr id="130" name="財政構造の弾力性最大値テキスト"/>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102362</xdr:rowOff>
    </xdr:to>
    <xdr:cxnSp macro="">
      <xdr:nvCxnSpPr>
        <xdr:cNvPr id="132" name="直線コネクタ 131"/>
        <xdr:cNvCxnSpPr/>
      </xdr:nvCxnSpPr>
      <xdr:spPr>
        <a:xfrm flipV="1">
          <a:off x="4114800" y="1061643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textlink="">
      <xdr:nvSpPr>
        <xdr:cNvPr id="133"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textlink="">
      <xdr:nvSpPr>
        <xdr:cNvPr id="134" name="フローチャート: 判断 133"/>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63</xdr:row>
      <xdr:rowOff>133604</xdr:rowOff>
    </xdr:to>
    <xdr:cxnSp macro="">
      <xdr:nvCxnSpPr>
        <xdr:cNvPr id="135" name="直線コネクタ 134"/>
        <xdr:cNvCxnSpPr/>
      </xdr:nvCxnSpPr>
      <xdr:spPr>
        <a:xfrm flipV="1">
          <a:off x="3225800" y="1073226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textlink="">
      <xdr:nvSpPr>
        <xdr:cNvPr id="136" name="フローチャート: 判断 135"/>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textlink="">
      <xdr:nvSpPr>
        <xdr:cNvPr id="137" name="テキスト ボックス 136"/>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133604</xdr:rowOff>
    </xdr:to>
    <xdr:cxnSp macro="">
      <xdr:nvCxnSpPr>
        <xdr:cNvPr id="138" name="直線コネクタ 137"/>
        <xdr:cNvCxnSpPr/>
      </xdr:nvCxnSpPr>
      <xdr:spPr>
        <a:xfrm>
          <a:off x="2336800" y="1081913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textlink="">
      <xdr:nvSpPr>
        <xdr:cNvPr id="139" name="フローチャート: 判断 138"/>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textlink="">
      <xdr:nvSpPr>
        <xdr:cNvPr id="140" name="テキスト ボックス 139"/>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63</xdr:row>
      <xdr:rowOff>17780</xdr:rowOff>
    </xdr:to>
    <xdr:cxnSp macro="">
      <xdr:nvCxnSpPr>
        <xdr:cNvPr id="141" name="直線コネクタ 140"/>
        <xdr:cNvCxnSpPr/>
      </xdr:nvCxnSpPr>
      <xdr:spPr>
        <a:xfrm>
          <a:off x="1447800" y="1071778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textlink="">
      <xdr:nvSpPr>
        <xdr:cNvPr id="145" name="テキスト ボックス 144"/>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textlink="">
      <xdr:nvSpPr>
        <xdr:cNvPr id="151" name="楕円 150"/>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123715</xdr:rowOff>
    </xdr:from>
    <xdr:ext cx="762000" cy="259045"/>
    <xdr:sp textlink="">
      <xdr:nvSpPr>
        <xdr:cNvPr id="152" name="財政構造の弾力性該当値テキスト"/>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textlink="">
      <xdr:nvSpPr>
        <xdr:cNvPr id="153" name="楕円 152"/>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textlink="">
      <xdr:nvSpPr>
        <xdr:cNvPr id="154" name="テキスト ボックス 153"/>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textlink="">
      <xdr:nvSpPr>
        <xdr:cNvPr id="155" name="楕円 154"/>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textlink="">
      <xdr:nvSpPr>
        <xdr:cNvPr id="156" name="テキスト ボックス 155"/>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textlink="">
      <xdr:nvSpPr>
        <xdr:cNvPr id="157" name="楕円 156"/>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textlink="">
      <xdr:nvSpPr>
        <xdr:cNvPr id="158" name="テキスト ボックス 157"/>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textlink="">
      <xdr:nvSpPr>
        <xdr:cNvPr id="159" name="楕円 158"/>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textlink="">
      <xdr:nvSpPr>
        <xdr:cNvPr id="160" name="テキスト ボックス 159"/>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人口１人当たり決算額が類似団体平均を上回っているのは、主に人件費が要因となっている。これは、主に保育所の施設運営を直営で行っているためである。第五次入善町職員定員管理計画（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年度から）に基づき職員数の増加、人件費の増加が今後も見込まれる。</a:t>
          </a:r>
        </a:p>
        <a:p>
          <a:r>
            <a:rPr kumimoji="1" lang="ja-JP" altLang="en-US" sz="1300">
              <a:latin typeface="ＭＳ Ｐゴシック" panose="020B0600070205080204" pitchFamily="50" charset="-128"/>
              <a:ea typeface="ＭＳ Ｐゴシック" panose="020B0600070205080204" pitchFamily="50" charset="-128"/>
            </a:rPr>
            <a:t>　行政サービスを低下させること無く、事務にかかる物件費などの抑制に努める。</a:t>
          </a:r>
        </a:p>
      </xdr:txBody>
    </xdr:sp>
    <xdr:clientData/>
  </xdr:twoCellAnchor>
  <xdr:oneCellAnchor>
    <xdr:from>
      <xdr:col>3</xdr:col>
      <xdr:colOff>95250</xdr:colOff>
      <xdr:row>77</xdr:row>
      <xdr:rowOff>6350</xdr:rowOff>
    </xdr:from>
    <xdr:ext cx="349839" cy="225703"/>
    <xdr:sp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textlink="">
      <xdr:nvSpPr>
        <xdr:cNvPr id="193" name="人件費・物件費等の状況最小値テキスト"/>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textlink="">
      <xdr:nvSpPr>
        <xdr:cNvPr id="195" name="人件費・物件費等の状況最大値テキスト"/>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49343</xdr:rowOff>
    </xdr:from>
    <xdr:to>
      <xdr:col>23</xdr:col>
      <xdr:colOff>133350</xdr:colOff>
      <xdr:row>84</xdr:row>
      <xdr:rowOff>50721</xdr:rowOff>
    </xdr:to>
    <xdr:cxnSp macro="">
      <xdr:nvCxnSpPr>
        <xdr:cNvPr id="197" name="直線コネクタ 196"/>
        <xdr:cNvCxnSpPr/>
      </xdr:nvCxnSpPr>
      <xdr:spPr>
        <a:xfrm flipV="1">
          <a:off x="4114800" y="14451143"/>
          <a:ext cx="8382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textlink="">
      <xdr:nvSpPr>
        <xdr:cNvPr id="198" name="人件費・物件費等の状況平均値テキスト"/>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textlink="">
      <xdr:nvSpPr>
        <xdr:cNvPr id="199" name="フローチャート: 判断 198"/>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162468</xdr:rowOff>
    </xdr:from>
    <xdr:to>
      <xdr:col>19</xdr:col>
      <xdr:colOff>133350</xdr:colOff>
      <xdr:row>84</xdr:row>
      <xdr:rowOff>50721</xdr:rowOff>
    </xdr:to>
    <xdr:cxnSp macro="">
      <xdr:nvCxnSpPr>
        <xdr:cNvPr id="200" name="直線コネクタ 199"/>
        <xdr:cNvCxnSpPr/>
      </xdr:nvCxnSpPr>
      <xdr:spPr>
        <a:xfrm>
          <a:off x="3225800" y="14221368"/>
          <a:ext cx="889000" cy="2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textlink="">
      <xdr:nvSpPr>
        <xdr:cNvPr id="201" name="フローチャート: 判断 200"/>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textlink="">
      <xdr:nvSpPr>
        <xdr:cNvPr id="202" name="テキスト ボックス 201"/>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92353</xdr:rowOff>
    </xdr:from>
    <xdr:to>
      <xdr:col>15</xdr:col>
      <xdr:colOff>82550</xdr:colOff>
      <xdr:row>82</xdr:row>
      <xdr:rowOff>162468</xdr:rowOff>
    </xdr:to>
    <xdr:cxnSp macro="">
      <xdr:nvCxnSpPr>
        <xdr:cNvPr id="203" name="直線コネクタ 202"/>
        <xdr:cNvCxnSpPr/>
      </xdr:nvCxnSpPr>
      <xdr:spPr>
        <a:xfrm>
          <a:off x="2336800" y="14151253"/>
          <a:ext cx="88900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textlink="">
      <xdr:nvSpPr>
        <xdr:cNvPr id="204" name="フローチャート: 判断 203"/>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textlink="">
      <xdr:nvSpPr>
        <xdr:cNvPr id="205" name="テキスト ボックス 204"/>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92353</xdr:rowOff>
    </xdr:from>
    <xdr:to>
      <xdr:col>11</xdr:col>
      <xdr:colOff>31750</xdr:colOff>
      <xdr:row>82</xdr:row>
      <xdr:rowOff>103705</xdr:rowOff>
    </xdr:to>
    <xdr:cxnSp macro="">
      <xdr:nvCxnSpPr>
        <xdr:cNvPr id="206" name="直線コネクタ 205"/>
        <xdr:cNvCxnSpPr/>
      </xdr:nvCxnSpPr>
      <xdr:spPr>
        <a:xfrm flipV="1">
          <a:off x="1447800" y="14151253"/>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textlink="">
      <xdr:nvSpPr>
        <xdr:cNvPr id="207" name="フローチャート: 判断 206"/>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textlink="">
      <xdr:nvSpPr>
        <xdr:cNvPr id="208" name="テキスト ボックス 207"/>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textlink="">
      <xdr:nvSpPr>
        <xdr:cNvPr id="209" name="フローチャート: 判断 208"/>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textlink="">
      <xdr:nvSpPr>
        <xdr:cNvPr id="210" name="テキスト ボックス 209"/>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169993</xdr:rowOff>
    </xdr:from>
    <xdr:to>
      <xdr:col>23</xdr:col>
      <xdr:colOff>184150</xdr:colOff>
      <xdr:row>84</xdr:row>
      <xdr:rowOff>100143</xdr:rowOff>
    </xdr:to>
    <xdr:sp textlink="">
      <xdr:nvSpPr>
        <xdr:cNvPr id="216" name="楕円 215"/>
        <xdr:cNvSpPr/>
      </xdr:nvSpPr>
      <xdr:spPr>
        <a:xfrm>
          <a:off x="4902200" y="144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142070</xdr:rowOff>
    </xdr:from>
    <xdr:ext cx="762000" cy="259045"/>
    <xdr:sp textlink="">
      <xdr:nvSpPr>
        <xdr:cNvPr id="217" name="人件費・物件費等の状況該当値テキスト"/>
        <xdr:cNvSpPr txBox="1"/>
      </xdr:nvSpPr>
      <xdr:spPr>
        <a:xfrm>
          <a:off x="5041900" y="143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171371</xdr:rowOff>
    </xdr:from>
    <xdr:to>
      <xdr:col>19</xdr:col>
      <xdr:colOff>184150</xdr:colOff>
      <xdr:row>84</xdr:row>
      <xdr:rowOff>101521</xdr:rowOff>
    </xdr:to>
    <xdr:sp textlink="">
      <xdr:nvSpPr>
        <xdr:cNvPr id="218" name="楕円 217"/>
        <xdr:cNvSpPr/>
      </xdr:nvSpPr>
      <xdr:spPr>
        <a:xfrm>
          <a:off x="4064000" y="144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86298</xdr:rowOff>
    </xdr:from>
    <xdr:ext cx="736600" cy="259045"/>
    <xdr:sp textlink="">
      <xdr:nvSpPr>
        <xdr:cNvPr id="219" name="テキスト ボックス 218"/>
        <xdr:cNvSpPr txBox="1"/>
      </xdr:nvSpPr>
      <xdr:spPr>
        <a:xfrm>
          <a:off x="3733800" y="14488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111668</xdr:rowOff>
    </xdr:from>
    <xdr:to>
      <xdr:col>15</xdr:col>
      <xdr:colOff>133350</xdr:colOff>
      <xdr:row>83</xdr:row>
      <xdr:rowOff>41818</xdr:rowOff>
    </xdr:to>
    <xdr:sp textlink="">
      <xdr:nvSpPr>
        <xdr:cNvPr id="220" name="楕円 219"/>
        <xdr:cNvSpPr/>
      </xdr:nvSpPr>
      <xdr:spPr>
        <a:xfrm>
          <a:off x="3175000" y="141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51995</xdr:rowOff>
    </xdr:from>
    <xdr:ext cx="762000" cy="259045"/>
    <xdr:sp textlink="">
      <xdr:nvSpPr>
        <xdr:cNvPr id="221" name="テキスト ボックス 220"/>
        <xdr:cNvSpPr txBox="1"/>
      </xdr:nvSpPr>
      <xdr:spPr>
        <a:xfrm>
          <a:off x="2844800" y="1393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41553</xdr:rowOff>
    </xdr:from>
    <xdr:to>
      <xdr:col>11</xdr:col>
      <xdr:colOff>82550</xdr:colOff>
      <xdr:row>82</xdr:row>
      <xdr:rowOff>143153</xdr:rowOff>
    </xdr:to>
    <xdr:sp textlink="">
      <xdr:nvSpPr>
        <xdr:cNvPr id="222" name="楕円 221"/>
        <xdr:cNvSpPr/>
      </xdr:nvSpPr>
      <xdr:spPr>
        <a:xfrm>
          <a:off x="2286000" y="141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153330</xdr:rowOff>
    </xdr:from>
    <xdr:ext cx="762000" cy="259045"/>
    <xdr:sp textlink="">
      <xdr:nvSpPr>
        <xdr:cNvPr id="223" name="テキスト ボックス 222"/>
        <xdr:cNvSpPr txBox="1"/>
      </xdr:nvSpPr>
      <xdr:spPr>
        <a:xfrm>
          <a:off x="1955800" y="1386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52905</xdr:rowOff>
    </xdr:from>
    <xdr:to>
      <xdr:col>7</xdr:col>
      <xdr:colOff>31750</xdr:colOff>
      <xdr:row>82</xdr:row>
      <xdr:rowOff>154505</xdr:rowOff>
    </xdr:to>
    <xdr:sp textlink="">
      <xdr:nvSpPr>
        <xdr:cNvPr id="224" name="楕円 223"/>
        <xdr:cNvSpPr/>
      </xdr:nvSpPr>
      <xdr:spPr>
        <a:xfrm>
          <a:off x="1397000" y="141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164682</xdr:rowOff>
    </xdr:from>
    <xdr:ext cx="762000" cy="259045"/>
    <xdr:sp textlink="">
      <xdr:nvSpPr>
        <xdr:cNvPr id="225" name="テキスト ボックス 224"/>
        <xdr:cNvSpPr txBox="1"/>
      </xdr:nvSpPr>
      <xdr:spPr>
        <a:xfrm>
          <a:off x="1066800" y="138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国に準じた諸手当の見直しなどを行っており、今後も継続した見直しを行い、類似団体平均を維持するよう努める。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textlink="">
      <xdr:nvSpPr>
        <xdr:cNvPr id="257"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83</xdr:row>
      <xdr:rowOff>116114</xdr:rowOff>
    </xdr:to>
    <xdr:cxnSp macro="">
      <xdr:nvCxnSpPr>
        <xdr:cNvPr id="261" name="直線コネクタ 260"/>
        <xdr:cNvCxnSpPr/>
      </xdr:nvCxnSpPr>
      <xdr:spPr>
        <a:xfrm>
          <a:off x="16179800" y="14346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116114</xdr:rowOff>
    </xdr:to>
    <xdr:cxnSp macro="">
      <xdr:nvCxnSpPr>
        <xdr:cNvPr id="264" name="直線コネクタ 263"/>
        <xdr:cNvCxnSpPr/>
      </xdr:nvCxnSpPr>
      <xdr:spPr>
        <a:xfrm>
          <a:off x="15290800" y="142085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149679</xdr:rowOff>
    </xdr:to>
    <xdr:cxnSp macro="">
      <xdr:nvCxnSpPr>
        <xdr:cNvPr id="267" name="直線コネクタ 266"/>
        <xdr:cNvCxnSpPr/>
      </xdr:nvCxnSpPr>
      <xdr:spPr>
        <a:xfrm>
          <a:off x="14401800" y="141568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textlink="">
      <xdr:nvSpPr>
        <xdr:cNvPr id="269" name="テキスト ボックス 268"/>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84</xdr:row>
      <xdr:rowOff>82550</xdr:rowOff>
    </xdr:to>
    <xdr:cxnSp macro="">
      <xdr:nvCxnSpPr>
        <xdr:cNvPr id="270" name="直線コネクタ 269"/>
        <xdr:cNvCxnSpPr/>
      </xdr:nvCxnSpPr>
      <xdr:spPr>
        <a:xfrm flipV="1">
          <a:off x="13512800" y="14156871"/>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textlink="">
      <xdr:nvSpPr>
        <xdr:cNvPr id="271" name="フローチャート: 判断 270"/>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textlink="">
      <xdr:nvSpPr>
        <xdr:cNvPr id="272" name="テキスト ボックス 271"/>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textlink="">
      <xdr:nvSpPr>
        <xdr:cNvPr id="280" name="楕円 279"/>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textlink="">
      <xdr:nvSpPr>
        <xdr:cNvPr id="281" name="給与水準   （国との比較）該当値テキスト"/>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textlink="">
      <xdr:nvSpPr>
        <xdr:cNvPr id="282" name="楕円 281"/>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textlink="">
      <xdr:nvSpPr>
        <xdr:cNvPr id="283" name="テキスト ボックス 282"/>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textlink="">
      <xdr:nvSpPr>
        <xdr:cNvPr id="284" name="楕円 283"/>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textlink="">
      <xdr:nvSpPr>
        <xdr:cNvPr id="285" name="テキスト ボックス 284"/>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textlink="">
      <xdr:nvSpPr>
        <xdr:cNvPr id="286" name="楕円 285"/>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textlink="">
      <xdr:nvSpPr>
        <xdr:cNvPr id="287" name="テキスト ボックス 286"/>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textlink="">
      <xdr:nvSpPr>
        <xdr:cNvPr id="288" name="楕円 287"/>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textlink="">
      <xdr:nvSpPr>
        <xdr:cNvPr id="289" name="テキスト ボックス 288"/>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本町の保育所すべてが直営であることから類似団体と比較すると多くなっている。第五次入善町職員定員管理計画（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年度から）に基づき、行政サービス水準を堅持するためにも、一般事務職員数の増加、人件費の増加が見込まれるが、職種ごとに必要な職員数を把握し、適正な定員管理に努める。</a:t>
          </a:r>
        </a:p>
      </xdr:txBody>
    </xdr:sp>
    <xdr:clientData/>
  </xdr:twoCellAnchor>
  <xdr:oneCellAnchor>
    <xdr:from>
      <xdr:col>61</xdr:col>
      <xdr:colOff>6350</xdr:colOff>
      <xdr:row>54</xdr:row>
      <xdr:rowOff>139700</xdr:rowOff>
    </xdr:from>
    <xdr:ext cx="349839" cy="225703"/>
    <xdr:sp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textlink="">
      <xdr:nvSpPr>
        <xdr:cNvPr id="322" name="定員管理の状況最小値テキスト"/>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textlink="">
      <xdr:nvSpPr>
        <xdr:cNvPr id="324"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147048</xdr:rowOff>
    </xdr:from>
    <xdr:to>
      <xdr:col>81</xdr:col>
      <xdr:colOff>44450</xdr:colOff>
      <xdr:row>64</xdr:row>
      <xdr:rowOff>11793</xdr:rowOff>
    </xdr:to>
    <xdr:cxnSp macro="">
      <xdr:nvCxnSpPr>
        <xdr:cNvPr id="326" name="直線コネクタ 325"/>
        <xdr:cNvCxnSpPr/>
      </xdr:nvCxnSpPr>
      <xdr:spPr>
        <a:xfrm>
          <a:off x="16179800" y="1094839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textlink="">
      <xdr:nvSpPr>
        <xdr:cNvPr id="327" name="定員管理の状況平均値テキスト"/>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textlink="">
      <xdr:nvSpPr>
        <xdr:cNvPr id="328" name="フローチャート: 判断 327"/>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95341</xdr:rowOff>
    </xdr:from>
    <xdr:to>
      <xdr:col>77</xdr:col>
      <xdr:colOff>44450</xdr:colOff>
      <xdr:row>63</xdr:row>
      <xdr:rowOff>147048</xdr:rowOff>
    </xdr:to>
    <xdr:cxnSp macro="">
      <xdr:nvCxnSpPr>
        <xdr:cNvPr id="329" name="直線コネクタ 328"/>
        <xdr:cNvCxnSpPr/>
      </xdr:nvCxnSpPr>
      <xdr:spPr>
        <a:xfrm>
          <a:off x="15290800" y="10896691"/>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textlink="">
      <xdr:nvSpPr>
        <xdr:cNvPr id="330" name="フローチャート: 判断 329"/>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textlink="">
      <xdr:nvSpPr>
        <xdr:cNvPr id="331" name="テキスト ボックス 330"/>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95341</xdr:rowOff>
    </xdr:from>
    <xdr:to>
      <xdr:col>72</xdr:col>
      <xdr:colOff>203200</xdr:colOff>
      <xdr:row>63</xdr:row>
      <xdr:rowOff>112576</xdr:rowOff>
    </xdr:to>
    <xdr:cxnSp macro="">
      <xdr:nvCxnSpPr>
        <xdr:cNvPr id="332" name="直線コネクタ 331"/>
        <xdr:cNvCxnSpPr/>
      </xdr:nvCxnSpPr>
      <xdr:spPr>
        <a:xfrm flipV="1">
          <a:off x="14401800" y="1089669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textlink="">
      <xdr:nvSpPr>
        <xdr:cNvPr id="333" name="フローチャート: 判断 332"/>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textlink="">
      <xdr:nvSpPr>
        <xdr:cNvPr id="334" name="テキスト ボックス 333"/>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112576</xdr:rowOff>
    </xdr:from>
    <xdr:to>
      <xdr:col>68</xdr:col>
      <xdr:colOff>152400</xdr:colOff>
      <xdr:row>63</xdr:row>
      <xdr:rowOff>112576</xdr:rowOff>
    </xdr:to>
    <xdr:cxnSp macro="">
      <xdr:nvCxnSpPr>
        <xdr:cNvPr id="335" name="直線コネクタ 334"/>
        <xdr:cNvCxnSpPr/>
      </xdr:nvCxnSpPr>
      <xdr:spPr>
        <a:xfrm>
          <a:off x="13512800" y="10913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textlink="">
      <xdr:nvSpPr>
        <xdr:cNvPr id="336" name="フローチャート: 判断 335"/>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textlink="">
      <xdr:nvSpPr>
        <xdr:cNvPr id="337" name="テキスト ボックス 336"/>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132443</xdr:rowOff>
    </xdr:from>
    <xdr:to>
      <xdr:col>81</xdr:col>
      <xdr:colOff>95250</xdr:colOff>
      <xdr:row>64</xdr:row>
      <xdr:rowOff>62593</xdr:rowOff>
    </xdr:to>
    <xdr:sp textlink="">
      <xdr:nvSpPr>
        <xdr:cNvPr id="345" name="楕円 344"/>
        <xdr:cNvSpPr/>
      </xdr:nvSpPr>
      <xdr:spPr>
        <a:xfrm>
          <a:off x="169672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104520</xdr:rowOff>
    </xdr:from>
    <xdr:ext cx="762000" cy="259045"/>
    <xdr:sp textlink="">
      <xdr:nvSpPr>
        <xdr:cNvPr id="346" name="定員管理の状況該当値テキスト"/>
        <xdr:cNvSpPr txBox="1"/>
      </xdr:nvSpPr>
      <xdr:spPr>
        <a:xfrm>
          <a:off x="17106900" y="109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96248</xdr:rowOff>
    </xdr:from>
    <xdr:to>
      <xdr:col>77</xdr:col>
      <xdr:colOff>95250</xdr:colOff>
      <xdr:row>64</xdr:row>
      <xdr:rowOff>26398</xdr:rowOff>
    </xdr:to>
    <xdr:sp textlink="">
      <xdr:nvSpPr>
        <xdr:cNvPr id="347" name="楕円 346"/>
        <xdr:cNvSpPr/>
      </xdr:nvSpPr>
      <xdr:spPr>
        <a:xfrm>
          <a:off x="16129000" y="108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11175</xdr:rowOff>
    </xdr:from>
    <xdr:ext cx="736600" cy="259045"/>
    <xdr:sp textlink="">
      <xdr:nvSpPr>
        <xdr:cNvPr id="348" name="テキスト ボックス 347"/>
        <xdr:cNvSpPr txBox="1"/>
      </xdr:nvSpPr>
      <xdr:spPr>
        <a:xfrm>
          <a:off x="15798800" y="10983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44541</xdr:rowOff>
    </xdr:from>
    <xdr:to>
      <xdr:col>73</xdr:col>
      <xdr:colOff>44450</xdr:colOff>
      <xdr:row>63</xdr:row>
      <xdr:rowOff>146141</xdr:rowOff>
    </xdr:to>
    <xdr:sp textlink="">
      <xdr:nvSpPr>
        <xdr:cNvPr id="349" name="楕円 348"/>
        <xdr:cNvSpPr/>
      </xdr:nvSpPr>
      <xdr:spPr>
        <a:xfrm>
          <a:off x="152400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130918</xdr:rowOff>
    </xdr:from>
    <xdr:ext cx="762000" cy="259045"/>
    <xdr:sp textlink="">
      <xdr:nvSpPr>
        <xdr:cNvPr id="350" name="テキスト ボックス 349"/>
        <xdr:cNvSpPr txBox="1"/>
      </xdr:nvSpPr>
      <xdr:spPr>
        <a:xfrm>
          <a:off x="14909800" y="1093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61776</xdr:rowOff>
    </xdr:from>
    <xdr:to>
      <xdr:col>68</xdr:col>
      <xdr:colOff>203200</xdr:colOff>
      <xdr:row>63</xdr:row>
      <xdr:rowOff>163376</xdr:rowOff>
    </xdr:to>
    <xdr:sp textlink="">
      <xdr:nvSpPr>
        <xdr:cNvPr id="351" name="楕円 350"/>
        <xdr:cNvSpPr/>
      </xdr:nvSpPr>
      <xdr:spPr>
        <a:xfrm>
          <a:off x="14351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148153</xdr:rowOff>
    </xdr:from>
    <xdr:ext cx="762000" cy="259045"/>
    <xdr:sp textlink="">
      <xdr:nvSpPr>
        <xdr:cNvPr id="352" name="テキスト ボックス 351"/>
        <xdr:cNvSpPr txBox="1"/>
      </xdr:nvSpPr>
      <xdr:spPr>
        <a:xfrm>
          <a:off x="14020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61776</xdr:rowOff>
    </xdr:from>
    <xdr:to>
      <xdr:col>64</xdr:col>
      <xdr:colOff>152400</xdr:colOff>
      <xdr:row>63</xdr:row>
      <xdr:rowOff>163376</xdr:rowOff>
    </xdr:to>
    <xdr:sp textlink="">
      <xdr:nvSpPr>
        <xdr:cNvPr id="353" name="楕円 352"/>
        <xdr:cNvSpPr/>
      </xdr:nvSpPr>
      <xdr:spPr>
        <a:xfrm>
          <a:off x="13462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148153</xdr:rowOff>
    </xdr:from>
    <xdr:ext cx="762000" cy="259045"/>
    <xdr:sp textlink="">
      <xdr:nvSpPr>
        <xdr:cNvPr id="354" name="テキスト ボックス 353"/>
        <xdr:cNvSpPr txBox="1"/>
      </xdr:nvSpPr>
      <xdr:spPr>
        <a:xfrm>
          <a:off x="13131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施設の耐震化や老朽化対策として総合計画に位置付け、計画的に実施してきた大型事業の進捗により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の見通しとしては、新庁舎建設及び総合計画に基づく大型事業に順次着手しており、その償還開始が集中する令和６年度において償還額がピークになると見込まれるが、後年度を見据えた計画的な借入れと堅実な財政計画を立てながら数値の増加を抑えるよう努める。</a:t>
          </a:r>
        </a:p>
      </xdr:txBody>
    </xdr:sp>
    <xdr:clientData/>
  </xdr:twoCellAnchor>
  <xdr:oneCellAnchor>
    <xdr:from>
      <xdr:col>61</xdr:col>
      <xdr:colOff>6350</xdr:colOff>
      <xdr:row>32</xdr:row>
      <xdr:rowOff>101600</xdr:rowOff>
    </xdr:from>
    <xdr:ext cx="298543" cy="225703"/>
    <xdr:sp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textlink="">
      <xdr:nvSpPr>
        <xdr:cNvPr id="38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textlink="">
      <xdr:nvSpPr>
        <xdr:cNvPr id="385"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157056</xdr:rowOff>
    </xdr:from>
    <xdr:to>
      <xdr:col>81</xdr:col>
      <xdr:colOff>44450</xdr:colOff>
      <xdr:row>44</xdr:row>
      <xdr:rowOff>165100</xdr:rowOff>
    </xdr:to>
    <xdr:cxnSp macro="">
      <xdr:nvCxnSpPr>
        <xdr:cNvPr id="387" name="直線コネクタ 386"/>
        <xdr:cNvCxnSpPr/>
      </xdr:nvCxnSpPr>
      <xdr:spPr>
        <a:xfrm>
          <a:off x="16179800" y="77008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textlink="">
      <xdr:nvSpPr>
        <xdr:cNvPr id="388"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textlink="">
      <xdr:nvSpPr>
        <xdr:cNvPr id="389" name="フローチャート: 判断 388"/>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157056</xdr:rowOff>
    </xdr:from>
    <xdr:to>
      <xdr:col>77</xdr:col>
      <xdr:colOff>44450</xdr:colOff>
      <xdr:row>44</xdr:row>
      <xdr:rowOff>157056</xdr:rowOff>
    </xdr:to>
    <xdr:cxnSp macro="">
      <xdr:nvCxnSpPr>
        <xdr:cNvPr id="390" name="直線コネクタ 389"/>
        <xdr:cNvCxnSpPr/>
      </xdr:nvCxnSpPr>
      <xdr:spPr>
        <a:xfrm>
          <a:off x="15290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textlink="">
      <xdr:nvSpPr>
        <xdr:cNvPr id="391" name="フローチャート: 判断 390"/>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textlink="">
      <xdr:nvSpPr>
        <xdr:cNvPr id="392" name="テキスト ボックス 391"/>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92710</xdr:rowOff>
    </xdr:from>
    <xdr:to>
      <xdr:col>72</xdr:col>
      <xdr:colOff>203200</xdr:colOff>
      <xdr:row>44</xdr:row>
      <xdr:rowOff>157056</xdr:rowOff>
    </xdr:to>
    <xdr:cxnSp macro="">
      <xdr:nvCxnSpPr>
        <xdr:cNvPr id="393" name="直線コネクタ 392"/>
        <xdr:cNvCxnSpPr/>
      </xdr:nvCxnSpPr>
      <xdr:spPr>
        <a:xfrm>
          <a:off x="14401800" y="76365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textlink="">
      <xdr:nvSpPr>
        <xdr:cNvPr id="394" name="フローチャート: 判断 39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textlink="">
      <xdr:nvSpPr>
        <xdr:cNvPr id="395" name="テキスト ボックス 394"/>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151554</xdr:rowOff>
    </xdr:from>
    <xdr:to>
      <xdr:col>68</xdr:col>
      <xdr:colOff>152400</xdr:colOff>
      <xdr:row>44</xdr:row>
      <xdr:rowOff>92710</xdr:rowOff>
    </xdr:to>
    <xdr:cxnSp macro="">
      <xdr:nvCxnSpPr>
        <xdr:cNvPr id="396" name="直線コネクタ 395"/>
        <xdr:cNvCxnSpPr/>
      </xdr:nvCxnSpPr>
      <xdr:spPr>
        <a:xfrm>
          <a:off x="13512800" y="75239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textlink="">
      <xdr:nvSpPr>
        <xdr:cNvPr id="397" name="フローチャート: 判断 396"/>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textlink="">
      <xdr:nvSpPr>
        <xdr:cNvPr id="398" name="テキスト ボックス 397"/>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textlink="">
      <xdr:nvSpPr>
        <xdr:cNvPr id="399" name="フローチャート: 判断 39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textlink="">
      <xdr:nvSpPr>
        <xdr:cNvPr id="400" name="テキスト ボックス 39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114300</xdr:rowOff>
    </xdr:from>
    <xdr:to>
      <xdr:col>81</xdr:col>
      <xdr:colOff>95250</xdr:colOff>
      <xdr:row>45</xdr:row>
      <xdr:rowOff>44450</xdr:rowOff>
    </xdr:to>
    <xdr:sp textlink="">
      <xdr:nvSpPr>
        <xdr:cNvPr id="406" name="楕円 405"/>
        <xdr:cNvSpPr/>
      </xdr:nvSpPr>
      <xdr:spPr>
        <a:xfrm>
          <a:off x="16967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10177</xdr:rowOff>
    </xdr:from>
    <xdr:ext cx="762000" cy="259045"/>
    <xdr:sp textlink="">
      <xdr:nvSpPr>
        <xdr:cNvPr id="407" name="公債費負担の状況該当値テキスト"/>
        <xdr:cNvSpPr txBox="1"/>
      </xdr:nvSpPr>
      <xdr:spPr>
        <a:xfrm>
          <a:off x="1710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106256</xdr:rowOff>
    </xdr:from>
    <xdr:to>
      <xdr:col>77</xdr:col>
      <xdr:colOff>95250</xdr:colOff>
      <xdr:row>45</xdr:row>
      <xdr:rowOff>36406</xdr:rowOff>
    </xdr:to>
    <xdr:sp textlink="">
      <xdr:nvSpPr>
        <xdr:cNvPr id="408" name="楕円 407"/>
        <xdr:cNvSpPr/>
      </xdr:nvSpPr>
      <xdr:spPr>
        <a:xfrm>
          <a:off x="16129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21183</xdr:rowOff>
    </xdr:from>
    <xdr:ext cx="736600" cy="259045"/>
    <xdr:sp textlink="">
      <xdr:nvSpPr>
        <xdr:cNvPr id="409" name="テキスト ボックス 408"/>
        <xdr:cNvSpPr txBox="1"/>
      </xdr:nvSpPr>
      <xdr:spPr>
        <a:xfrm>
          <a:off x="15798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106256</xdr:rowOff>
    </xdr:from>
    <xdr:to>
      <xdr:col>73</xdr:col>
      <xdr:colOff>44450</xdr:colOff>
      <xdr:row>45</xdr:row>
      <xdr:rowOff>36406</xdr:rowOff>
    </xdr:to>
    <xdr:sp textlink="">
      <xdr:nvSpPr>
        <xdr:cNvPr id="410" name="楕円 409"/>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21183</xdr:rowOff>
    </xdr:from>
    <xdr:ext cx="762000" cy="259045"/>
    <xdr:sp textlink="">
      <xdr:nvSpPr>
        <xdr:cNvPr id="411" name="テキスト ボックス 410"/>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textlink="">
      <xdr:nvSpPr>
        <xdr:cNvPr id="412" name="楕円 411"/>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textlink="">
      <xdr:nvSpPr>
        <xdr:cNvPr id="413" name="テキスト ボックス 412"/>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textlink="">
      <xdr:nvSpPr>
        <xdr:cNvPr id="414" name="楕円 413"/>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textlink="">
      <xdr:nvSpPr>
        <xdr:cNvPr id="415" name="テキスト ボックス 414"/>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額について、企業債残高が減少したことから公営企業等繰入見込が減となり、比率が減少した。しかし、総合計画に基づく大型事業及び新庁舎整備も予定していることから、地方債現在高の増加が見込まれるため、今後も事業実施の適正化を図り、財政の健全化に努める。</a:t>
          </a:r>
        </a:p>
      </xdr:txBody>
    </xdr:sp>
    <xdr:clientData/>
  </xdr:twoCellAnchor>
  <xdr:oneCellAnchor>
    <xdr:from>
      <xdr:col>61</xdr:col>
      <xdr:colOff>6350</xdr:colOff>
      <xdr:row>10</xdr:row>
      <xdr:rowOff>63500</xdr:rowOff>
    </xdr:from>
    <xdr:ext cx="298543" cy="225703"/>
    <xdr:sp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textlink="">
      <xdr:nvSpPr>
        <xdr:cNvPr id="445" name="将来負担の状況最小値テキスト"/>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84582</xdr:rowOff>
    </xdr:from>
    <xdr:to>
      <xdr:col>81</xdr:col>
      <xdr:colOff>44450</xdr:colOff>
      <xdr:row>15</xdr:row>
      <xdr:rowOff>36999</xdr:rowOff>
    </xdr:to>
    <xdr:cxnSp macro="">
      <xdr:nvCxnSpPr>
        <xdr:cNvPr id="449" name="直線コネクタ 448"/>
        <xdr:cNvCxnSpPr/>
      </xdr:nvCxnSpPr>
      <xdr:spPr>
        <a:xfrm flipV="1">
          <a:off x="16179800" y="2484882"/>
          <a:ext cx="8382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textlink="">
      <xdr:nvSpPr>
        <xdr:cNvPr id="450"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textlink="">
      <xdr:nvSpPr>
        <xdr:cNvPr id="451" name="フローチャート: 判断 450"/>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36999</xdr:rowOff>
    </xdr:from>
    <xdr:to>
      <xdr:col>77</xdr:col>
      <xdr:colOff>44450</xdr:colOff>
      <xdr:row>16</xdr:row>
      <xdr:rowOff>44916</xdr:rowOff>
    </xdr:to>
    <xdr:cxnSp macro="">
      <xdr:nvCxnSpPr>
        <xdr:cNvPr id="452" name="直線コネクタ 451"/>
        <xdr:cNvCxnSpPr/>
      </xdr:nvCxnSpPr>
      <xdr:spPr>
        <a:xfrm flipV="1">
          <a:off x="15290800" y="2608749"/>
          <a:ext cx="889000" cy="17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textlink="">
      <xdr:nvSpPr>
        <xdr:cNvPr id="453" name="フローチャート: 判断 452"/>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textlink="">
      <xdr:nvSpPr>
        <xdr:cNvPr id="454" name="テキスト ボックス 453"/>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69173</xdr:rowOff>
    </xdr:from>
    <xdr:to>
      <xdr:col>72</xdr:col>
      <xdr:colOff>203200</xdr:colOff>
      <xdr:row>16</xdr:row>
      <xdr:rowOff>44916</xdr:rowOff>
    </xdr:to>
    <xdr:cxnSp macro="">
      <xdr:nvCxnSpPr>
        <xdr:cNvPr id="455" name="直線コネクタ 454"/>
        <xdr:cNvCxnSpPr/>
      </xdr:nvCxnSpPr>
      <xdr:spPr>
        <a:xfrm>
          <a:off x="14401800" y="2640923"/>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textlink="">
      <xdr:nvSpPr>
        <xdr:cNvPr id="456" name="フローチャート: 判断 455"/>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textlink="">
      <xdr:nvSpPr>
        <xdr:cNvPr id="457" name="テキスト ボックス 456"/>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69173</xdr:rowOff>
    </xdr:from>
    <xdr:to>
      <xdr:col>68</xdr:col>
      <xdr:colOff>152400</xdr:colOff>
      <xdr:row>15</xdr:row>
      <xdr:rowOff>89281</xdr:rowOff>
    </xdr:to>
    <xdr:cxnSp macro="">
      <xdr:nvCxnSpPr>
        <xdr:cNvPr id="458" name="直線コネクタ 457"/>
        <xdr:cNvCxnSpPr/>
      </xdr:nvCxnSpPr>
      <xdr:spPr>
        <a:xfrm flipV="1">
          <a:off x="13512800" y="264092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textlink="">
      <xdr:nvSpPr>
        <xdr:cNvPr id="459" name="フローチャート: 判断 458"/>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textlink="">
      <xdr:nvSpPr>
        <xdr:cNvPr id="460" name="テキスト ボックス 459"/>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textlink="">
      <xdr:nvSpPr>
        <xdr:cNvPr id="461" name="フローチャート: 判断 460"/>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textlink="">
      <xdr:nvSpPr>
        <xdr:cNvPr id="462" name="テキスト ボックス 461"/>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33782</xdr:rowOff>
    </xdr:from>
    <xdr:to>
      <xdr:col>81</xdr:col>
      <xdr:colOff>95250</xdr:colOff>
      <xdr:row>14</xdr:row>
      <xdr:rowOff>135382</xdr:rowOff>
    </xdr:to>
    <xdr:sp textlink="">
      <xdr:nvSpPr>
        <xdr:cNvPr id="468" name="楕円 467"/>
        <xdr:cNvSpPr/>
      </xdr:nvSpPr>
      <xdr:spPr>
        <a:xfrm>
          <a:off x="169672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82059</xdr:rowOff>
    </xdr:from>
    <xdr:ext cx="762000" cy="259045"/>
    <xdr:sp textlink="">
      <xdr:nvSpPr>
        <xdr:cNvPr id="469" name="将来負担の状況該当値テキスト"/>
        <xdr:cNvSpPr txBox="1"/>
      </xdr:nvSpPr>
      <xdr:spPr>
        <a:xfrm>
          <a:off x="17106900" y="2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157649</xdr:rowOff>
    </xdr:from>
    <xdr:to>
      <xdr:col>77</xdr:col>
      <xdr:colOff>95250</xdr:colOff>
      <xdr:row>15</xdr:row>
      <xdr:rowOff>87799</xdr:rowOff>
    </xdr:to>
    <xdr:sp textlink="">
      <xdr:nvSpPr>
        <xdr:cNvPr id="470" name="楕円 469"/>
        <xdr:cNvSpPr/>
      </xdr:nvSpPr>
      <xdr:spPr>
        <a:xfrm>
          <a:off x="16129000" y="25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72576</xdr:rowOff>
    </xdr:from>
    <xdr:ext cx="736600" cy="259045"/>
    <xdr:sp textlink="">
      <xdr:nvSpPr>
        <xdr:cNvPr id="471" name="テキスト ボックス 470"/>
        <xdr:cNvSpPr txBox="1"/>
      </xdr:nvSpPr>
      <xdr:spPr>
        <a:xfrm>
          <a:off x="15798800" y="2644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165566</xdr:rowOff>
    </xdr:from>
    <xdr:to>
      <xdr:col>73</xdr:col>
      <xdr:colOff>44450</xdr:colOff>
      <xdr:row>16</xdr:row>
      <xdr:rowOff>95716</xdr:rowOff>
    </xdr:to>
    <xdr:sp textlink="">
      <xdr:nvSpPr>
        <xdr:cNvPr id="472" name="楕円 471"/>
        <xdr:cNvSpPr/>
      </xdr:nvSpPr>
      <xdr:spPr>
        <a:xfrm>
          <a:off x="15240000" y="273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80493</xdr:rowOff>
    </xdr:from>
    <xdr:ext cx="762000" cy="259045"/>
    <xdr:sp textlink="">
      <xdr:nvSpPr>
        <xdr:cNvPr id="473" name="テキスト ボックス 472"/>
        <xdr:cNvSpPr txBox="1"/>
      </xdr:nvSpPr>
      <xdr:spPr>
        <a:xfrm>
          <a:off x="14909800" y="282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18373</xdr:rowOff>
    </xdr:from>
    <xdr:to>
      <xdr:col>68</xdr:col>
      <xdr:colOff>203200</xdr:colOff>
      <xdr:row>15</xdr:row>
      <xdr:rowOff>119973</xdr:rowOff>
    </xdr:to>
    <xdr:sp textlink="">
      <xdr:nvSpPr>
        <xdr:cNvPr id="474" name="楕円 473"/>
        <xdr:cNvSpPr/>
      </xdr:nvSpPr>
      <xdr:spPr>
        <a:xfrm>
          <a:off x="14351000" y="259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104750</xdr:rowOff>
    </xdr:from>
    <xdr:ext cx="762000" cy="259045"/>
    <xdr:sp textlink="">
      <xdr:nvSpPr>
        <xdr:cNvPr id="475" name="テキスト ボックス 474"/>
        <xdr:cNvSpPr txBox="1"/>
      </xdr:nvSpPr>
      <xdr:spPr>
        <a:xfrm>
          <a:off x="14020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38481</xdr:rowOff>
    </xdr:from>
    <xdr:to>
      <xdr:col>64</xdr:col>
      <xdr:colOff>152400</xdr:colOff>
      <xdr:row>15</xdr:row>
      <xdr:rowOff>140081</xdr:rowOff>
    </xdr:to>
    <xdr:sp textlink="">
      <xdr:nvSpPr>
        <xdr:cNvPr id="476" name="楕円 475"/>
        <xdr:cNvSpPr/>
      </xdr:nvSpPr>
      <xdr:spPr>
        <a:xfrm>
          <a:off x="13462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124858</xdr:rowOff>
    </xdr:from>
    <xdr:ext cx="762000" cy="259045"/>
    <xdr:sp textlink="">
      <xdr:nvSpPr>
        <xdr:cNvPr id="477" name="テキスト ボックス 476"/>
        <xdr:cNvSpPr txBox="1"/>
      </xdr:nvSpPr>
      <xdr:spPr>
        <a:xfrm>
          <a:off x="13131800" y="269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28575</xdr:rowOff>
    </xdr:from>
    <xdr:ext cx="9099176" cy="425758"/>
    <xdr:sp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62000" y="44862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23,576
23,139
71.25
13,999,673
13,515,533
454,570
7,398,515
13,558,856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職員定員管理計画に基づく職員の採用計画を実施していることや、職員年齢構成の若年化の影響により類似団体平均を下回っている。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今後も計画に基づく適正な定員管理により、類似団体平均水準を下回るよう努める。</a:t>
          </a:r>
        </a:p>
      </xdr:txBody>
    </xdr:sp>
    <xdr:clientData/>
  </xdr:twoCellAnchor>
  <xdr:oneCellAnchor>
    <xdr:from>
      <xdr:col>3</xdr:col>
      <xdr:colOff>123825</xdr:colOff>
      <xdr:row>29</xdr:row>
      <xdr:rowOff>107950</xdr:rowOff>
    </xdr:from>
    <xdr:ext cx="298543" cy="225703"/>
    <xdr:sp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165100</xdr:rowOff>
    </xdr:to>
    <xdr:cxnSp macro="">
      <xdr:nvCxnSpPr>
        <xdr:cNvPr id="66" name="直線コネクタ 65"/>
        <xdr:cNvCxnSpPr/>
      </xdr:nvCxnSpPr>
      <xdr:spPr>
        <a:xfrm flipV="1">
          <a:off x="3987800" y="6253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165100</xdr:rowOff>
    </xdr:to>
    <xdr:cxnSp macro="">
      <xdr:nvCxnSpPr>
        <xdr:cNvPr id="69" name="直線コネクタ 68"/>
        <xdr:cNvCxnSpPr/>
      </xdr:nvCxnSpPr>
      <xdr:spPr>
        <a:xfrm>
          <a:off x="3098800" y="61163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textlink="">
      <xdr:nvSpPr>
        <xdr:cNvPr id="70" name="フローチャート: 判断 69"/>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textlink="">
      <xdr:nvSpPr>
        <xdr:cNvPr id="71" name="テキスト ボックス 70"/>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115570</xdr:rowOff>
    </xdr:to>
    <xdr:cxnSp macro="">
      <xdr:nvCxnSpPr>
        <xdr:cNvPr id="72" name="直線コネクタ 71"/>
        <xdr:cNvCxnSpPr/>
      </xdr:nvCxnSpPr>
      <xdr:spPr>
        <a:xfrm>
          <a:off x="2209800" y="604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textlink="">
      <xdr:nvSpPr>
        <xdr:cNvPr id="74" name="テキスト ボックス 73"/>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46990</xdr:rowOff>
    </xdr:to>
    <xdr:cxnSp macro="">
      <xdr:nvCxnSpPr>
        <xdr:cNvPr id="75" name="直線コネクタ 74"/>
        <xdr:cNvCxnSpPr/>
      </xdr:nvCxnSpPr>
      <xdr:spPr>
        <a:xfrm>
          <a:off x="1320800" y="594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textlink="">
      <xdr:nvSpPr>
        <xdr:cNvPr id="76" name="フローチャート: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textlink="">
      <xdr:nvSpPr>
        <xdr:cNvPr id="77" name="テキスト ボックス 76"/>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物件費においては、類似団体を常に下回っている。予算配分時だけでなく、執行段階においてもシーリングを徹底して行う行財政改革の推進を職員一同が行っているためである。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今後も不断の経常経費の圧縮を図るとともに、必要事業への予算の重点配分を行うことで、サービスを低下させずに健全財政を堅持する。</a:t>
          </a:r>
        </a:p>
      </xdr:txBody>
    </xdr:sp>
    <xdr:clientData/>
  </xdr:twoCellAnchor>
  <xdr:oneCellAnchor>
    <xdr:from>
      <xdr:col>62</xdr:col>
      <xdr:colOff>6350</xdr:colOff>
      <xdr:row>9</xdr:row>
      <xdr:rowOff>107950</xdr:rowOff>
    </xdr:from>
    <xdr:ext cx="298543" cy="225703"/>
    <xdr:sp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textlink="">
      <xdr:nvSpPr>
        <xdr:cNvPr id="123" name="物件費最小値テキスト"/>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114300</xdr:rowOff>
    </xdr:from>
    <xdr:to>
      <xdr:col>82</xdr:col>
      <xdr:colOff>107950</xdr:colOff>
      <xdr:row>14</xdr:row>
      <xdr:rowOff>127000</xdr:rowOff>
    </xdr:to>
    <xdr:cxnSp macro="">
      <xdr:nvCxnSpPr>
        <xdr:cNvPr id="127" name="直線コネクタ 126"/>
        <xdr:cNvCxnSpPr/>
      </xdr:nvCxnSpPr>
      <xdr:spPr>
        <a:xfrm flipV="1">
          <a:off x="15671800" y="251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16</xdr:row>
      <xdr:rowOff>165100</xdr:rowOff>
    </xdr:to>
    <xdr:cxnSp macro="">
      <xdr:nvCxnSpPr>
        <xdr:cNvPr id="130" name="直線コネクタ 129"/>
        <xdr:cNvCxnSpPr/>
      </xdr:nvCxnSpPr>
      <xdr:spPr>
        <a:xfrm flipV="1">
          <a:off x="14782800" y="25273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textlink="">
      <xdr:nvSpPr>
        <xdr:cNvPr id="131" name="フローチャート: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114300</xdr:rowOff>
    </xdr:from>
    <xdr:to>
      <xdr:col>73</xdr:col>
      <xdr:colOff>180975</xdr:colOff>
      <xdr:row>16</xdr:row>
      <xdr:rowOff>165100</xdr:rowOff>
    </xdr:to>
    <xdr:cxnSp macro="">
      <xdr:nvCxnSpPr>
        <xdr:cNvPr id="133" name="直線コネクタ 132"/>
        <xdr:cNvCxnSpPr/>
      </xdr:nvCxnSpPr>
      <xdr:spPr>
        <a:xfrm>
          <a:off x="13893800" y="285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114300</xdr:rowOff>
    </xdr:to>
    <xdr:cxnSp macro="">
      <xdr:nvCxnSpPr>
        <xdr:cNvPr id="136" name="直線コネクタ 135"/>
        <xdr:cNvCxnSpPr/>
      </xdr:nvCxnSpPr>
      <xdr:spPr>
        <a:xfrm>
          <a:off x="13004800" y="283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textlink="">
      <xdr:nvSpPr>
        <xdr:cNvPr id="137" name="フローチャート: 判断 136"/>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textlink="">
      <xdr:nvSpPr>
        <xdr:cNvPr id="138" name="テキスト ボックス 137"/>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textlink="">
      <xdr:nvSpPr>
        <xdr:cNvPr id="139" name="フローチャート: 判断 138"/>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textlink="">
      <xdr:nvSpPr>
        <xdr:cNvPr id="140" name="テキスト ボックス 139"/>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63500</xdr:rowOff>
    </xdr:from>
    <xdr:to>
      <xdr:col>82</xdr:col>
      <xdr:colOff>158750</xdr:colOff>
      <xdr:row>14</xdr:row>
      <xdr:rowOff>165100</xdr:rowOff>
    </xdr:to>
    <xdr:sp textlink="">
      <xdr:nvSpPr>
        <xdr:cNvPr id="146" name="楕円 145"/>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textlink="">
      <xdr:nvSpPr>
        <xdr:cNvPr id="147"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textlink="">
      <xdr:nvSpPr>
        <xdr:cNvPr id="150" name="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textlink="">
      <xdr:nvSpPr>
        <xdr:cNvPr id="151" name="テキスト ボックス 150"/>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63500</xdr:rowOff>
    </xdr:from>
    <xdr:to>
      <xdr:col>69</xdr:col>
      <xdr:colOff>142875</xdr:colOff>
      <xdr:row>16</xdr:row>
      <xdr:rowOff>165100</xdr:rowOff>
    </xdr:to>
    <xdr:sp textlink="">
      <xdr:nvSpPr>
        <xdr:cNvPr id="152" name="楕円 151"/>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textlink="">
      <xdr:nvSpPr>
        <xdr:cNvPr id="154" name="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類似団体平均を大きく下回るのは、保育所運営を直営で実施しているためであり、今後は、</a:t>
          </a:r>
          <a:r>
            <a:rPr kumimoji="1" lang="ja-JP" altLang="en-US" sz="1300">
              <a:latin typeface="ＭＳ Ｐゴシック" panose="020B0600070205080204" pitchFamily="50" charset="-128"/>
              <a:ea typeface="ＭＳ Ｐゴシック" panose="020B0600070205080204" pitchFamily="50" charset="-128"/>
            </a:rPr>
            <a:t>社会的要因による扶助費の伸び、あるいは高齢化に伴う義務的経費は減る要素が無く、義務的経費の増加による経常収支の悪化が懸念される。</a:t>
          </a:r>
        </a:p>
      </xdr:txBody>
    </xdr:sp>
    <xdr:clientData/>
  </xdr:twoCellAnchor>
  <xdr:oneCellAnchor>
    <xdr:from>
      <xdr:col>3</xdr:col>
      <xdr:colOff>123825</xdr:colOff>
      <xdr:row>49</xdr:row>
      <xdr:rowOff>107950</xdr:rowOff>
    </xdr:from>
    <xdr:ext cx="298543" cy="225703"/>
    <xdr:sp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88900</xdr:rowOff>
    </xdr:to>
    <xdr:cxnSp macro="">
      <xdr:nvCxnSpPr>
        <xdr:cNvPr id="188" name="直線コネクタ 187"/>
        <xdr:cNvCxnSpPr/>
      </xdr:nvCxnSpPr>
      <xdr:spPr>
        <a:xfrm flipV="1">
          <a:off x="3987800" y="9290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textlink="">
      <xdr:nvSpPr>
        <xdr:cNvPr id="189"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textlink="">
      <xdr:nvSpPr>
        <xdr:cNvPr id="190" name="フローチャート: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57</xdr:row>
      <xdr:rowOff>50800</xdr:rowOff>
    </xdr:to>
    <xdr:cxnSp macro="">
      <xdr:nvCxnSpPr>
        <xdr:cNvPr id="191" name="直線コネクタ 190"/>
        <xdr:cNvCxnSpPr/>
      </xdr:nvCxnSpPr>
      <xdr:spPr>
        <a:xfrm flipV="1">
          <a:off x="3098800" y="93472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textlink="">
      <xdr:nvSpPr>
        <xdr:cNvPr id="193" name="テキスト ボックス 192"/>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50800</xdr:rowOff>
    </xdr:to>
    <xdr:cxnSp macro="">
      <xdr:nvCxnSpPr>
        <xdr:cNvPr id="194" name="直線コネクタ 193"/>
        <xdr:cNvCxnSpPr/>
      </xdr:nvCxnSpPr>
      <xdr:spPr>
        <a:xfrm>
          <a:off x="2209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textlink="">
      <xdr:nvSpPr>
        <xdr:cNvPr id="195" name="フローチャート: 判断 194"/>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textlink="">
      <xdr:nvSpPr>
        <xdr:cNvPr id="196" name="テキスト ボックス 195"/>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7" name="直線コネクタ 196"/>
        <xdr:cNvCxnSpPr/>
      </xdr:nvCxnSpPr>
      <xdr:spPr>
        <a:xfrm>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textlink="">
      <xdr:nvSpPr>
        <xdr:cNvPr id="198" name="フローチャート: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textlink="">
      <xdr:nvSpPr>
        <xdr:cNvPr id="199" name="テキスト ボックス 198"/>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textlink="">
      <xdr:nvSpPr>
        <xdr:cNvPr id="201" name="テキスト ボックス 20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textlink="">
      <xdr:nvSpPr>
        <xdr:cNvPr id="207" name="楕円 206"/>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textlink="">
      <xdr:nvSpPr>
        <xdr:cNvPr id="208"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textlink="">
      <xdr:nvSpPr>
        <xdr:cNvPr id="209" name="楕円 208"/>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textlink="">
      <xdr:nvSpPr>
        <xdr:cNvPr id="210" name="テキスト ボックス 209"/>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textlink="">
      <xdr:nvSpPr>
        <xdr:cNvPr id="211" name="楕円 210"/>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textlink="">
      <xdr:nvSpPr>
        <xdr:cNvPr id="212" name="テキスト ボックス 211"/>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textlink="">
      <xdr:nvSpPr>
        <xdr:cNvPr id="213" name="楕円 212"/>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textlink="">
      <xdr:nvSpPr>
        <xdr:cNvPr id="214" name="テキスト ボックス 213"/>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textlink="">
      <xdr:nvSpPr>
        <xdr:cNvPr id="215" name="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textlink="">
      <xdr:nvSpPr>
        <xdr:cNvPr id="216" name="テキスト ボックス 215"/>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他会計等への繰出金が増加したことから類似団体平均を上回った。</a:t>
          </a:r>
        </a:p>
        <a:p>
          <a:r>
            <a:rPr kumimoji="1" lang="ja-JP" altLang="en-US" sz="1300">
              <a:latin typeface="ＭＳ Ｐゴシック" panose="020B0600070205080204" pitchFamily="50" charset="-128"/>
              <a:ea typeface="ＭＳ Ｐゴシック" panose="020B0600070205080204" pitchFamily="50" charset="-128"/>
            </a:rPr>
            <a:t>　会計独立の原則に従って、公営企業に対する繰出金について繰出基準内の執行を徹底しているところであるが、事業の進捗により、増加傾向にある。</a:t>
          </a:r>
        </a:p>
      </xdr:txBody>
    </xdr:sp>
    <xdr:clientData/>
  </xdr:twoCellAnchor>
  <xdr:oneCellAnchor>
    <xdr:from>
      <xdr:col>62</xdr:col>
      <xdr:colOff>6350</xdr:colOff>
      <xdr:row>49</xdr:row>
      <xdr:rowOff>107950</xdr:rowOff>
    </xdr:from>
    <xdr:ext cx="298543" cy="225703"/>
    <xdr:sp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7257</xdr:rowOff>
    </xdr:to>
    <xdr:cxnSp macro="">
      <xdr:nvCxnSpPr>
        <xdr:cNvPr id="251" name="直線コネクタ 250"/>
        <xdr:cNvCxnSpPr/>
      </xdr:nvCxnSpPr>
      <xdr:spPr>
        <a:xfrm flipV="1">
          <a:off x="15671800" y="9875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textlink="">
      <xdr:nvSpPr>
        <xdr:cNvPr id="252"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textlink="">
      <xdr:nvSpPr>
        <xdr:cNvPr id="253" name="フローチャート: 判断 252"/>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xdr:rowOff>
    </xdr:from>
    <xdr:to>
      <xdr:col>78</xdr:col>
      <xdr:colOff>69850</xdr:colOff>
      <xdr:row>58</xdr:row>
      <xdr:rowOff>39915</xdr:rowOff>
    </xdr:to>
    <xdr:cxnSp macro="">
      <xdr:nvCxnSpPr>
        <xdr:cNvPr id="254" name="直線コネクタ 253"/>
        <xdr:cNvCxnSpPr/>
      </xdr:nvCxnSpPr>
      <xdr:spPr>
        <a:xfrm flipV="1">
          <a:off x="14782800" y="9951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textlink="">
      <xdr:nvSpPr>
        <xdr:cNvPr id="255" name="フローチャート: 判断 254"/>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textlink="">
      <xdr:nvSpPr>
        <xdr:cNvPr id="256" name="テキスト ボックス 255"/>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58</xdr:row>
      <xdr:rowOff>39915</xdr:rowOff>
    </xdr:to>
    <xdr:cxnSp macro="">
      <xdr:nvCxnSpPr>
        <xdr:cNvPr id="257" name="直線コネクタ 256"/>
        <xdr:cNvCxnSpPr/>
      </xdr:nvCxnSpPr>
      <xdr:spPr>
        <a:xfrm>
          <a:off x="13893800" y="9951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textlink="">
      <xdr:nvSpPr>
        <xdr:cNvPr id="258" name="フローチャート: 判断 257"/>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textlink="">
      <xdr:nvSpPr>
        <xdr:cNvPr id="259" name="テキスト ボックス 258"/>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18143</xdr:rowOff>
    </xdr:to>
    <xdr:cxnSp macro="">
      <xdr:nvCxnSpPr>
        <xdr:cNvPr id="260" name="直線コネクタ 259"/>
        <xdr:cNvCxnSpPr/>
      </xdr:nvCxnSpPr>
      <xdr:spPr>
        <a:xfrm flipV="1">
          <a:off x="13004800" y="9951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textlink="">
      <xdr:nvSpPr>
        <xdr:cNvPr id="261" name="フローチャート: 判断 260"/>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textlink="">
      <xdr:nvSpPr>
        <xdr:cNvPr id="262" name="テキスト ボックス 261"/>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textlink="">
      <xdr:nvSpPr>
        <xdr:cNvPr id="263" name="フローチャート: 判断 262"/>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textlink="">
      <xdr:nvSpPr>
        <xdr:cNvPr id="264" name="テキスト ボックス 263"/>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textlink="">
      <xdr:nvSpPr>
        <xdr:cNvPr id="270" name="楕円 269"/>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textlink="">
      <xdr:nvSpPr>
        <xdr:cNvPr id="271"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127907</xdr:rowOff>
    </xdr:from>
    <xdr:to>
      <xdr:col>78</xdr:col>
      <xdr:colOff>120650</xdr:colOff>
      <xdr:row>58</xdr:row>
      <xdr:rowOff>58057</xdr:rowOff>
    </xdr:to>
    <xdr:sp textlink="">
      <xdr:nvSpPr>
        <xdr:cNvPr id="272" name="楕円 271"/>
        <xdr:cNvSpPr/>
      </xdr:nvSpPr>
      <xdr:spPr>
        <a:xfrm>
          <a:off x="15621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42834</xdr:rowOff>
    </xdr:from>
    <xdr:ext cx="736600" cy="259045"/>
    <xdr:sp textlink="">
      <xdr:nvSpPr>
        <xdr:cNvPr id="273" name="テキスト ボックス 272"/>
        <xdr:cNvSpPr txBox="1"/>
      </xdr:nvSpPr>
      <xdr:spPr>
        <a:xfrm>
          <a:off x="15290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160565</xdr:rowOff>
    </xdr:from>
    <xdr:to>
      <xdr:col>74</xdr:col>
      <xdr:colOff>31750</xdr:colOff>
      <xdr:row>58</xdr:row>
      <xdr:rowOff>90715</xdr:rowOff>
    </xdr:to>
    <xdr:sp textlink="">
      <xdr:nvSpPr>
        <xdr:cNvPr id="274" name="楕円 273"/>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textlink="">
      <xdr:nvSpPr>
        <xdr:cNvPr id="275" name="テキスト ボックス 274"/>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textlink="">
      <xdr:nvSpPr>
        <xdr:cNvPr id="276" name="楕円 275"/>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textlink="">
      <xdr:nvSpPr>
        <xdr:cNvPr id="277" name="テキスト ボックス 276"/>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textlink="">
      <xdr:nvSpPr>
        <xdr:cNvPr id="278" name="楕円 277"/>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53720</xdr:rowOff>
    </xdr:from>
    <xdr:ext cx="762000" cy="259045"/>
    <xdr:sp textlink="">
      <xdr:nvSpPr>
        <xdr:cNvPr id="279" name="テキスト ボックス 278"/>
        <xdr:cNvSpPr txBox="1"/>
      </xdr:nvSpPr>
      <xdr:spPr>
        <a:xfrm>
          <a:off x="12623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が類似団体平均を下回っているのは、補助基準を随時適正に見直していることと、行財政改革に伴う負担金補助金の見直しによるところが大きく、今後も適正な執行を行い、現状の維持に努める。</a:t>
          </a:r>
        </a:p>
      </xdr:txBody>
    </xdr:sp>
    <xdr:clientData/>
  </xdr:twoCellAnchor>
  <xdr:oneCellAnchor>
    <xdr:from>
      <xdr:col>62</xdr:col>
      <xdr:colOff>6350</xdr:colOff>
      <xdr:row>29</xdr:row>
      <xdr:rowOff>107950</xdr:rowOff>
    </xdr:from>
    <xdr:ext cx="298543" cy="225703"/>
    <xdr:sp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textlink="">
      <xdr:nvSpPr>
        <xdr:cNvPr id="305"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textlink="">
      <xdr:nvSpPr>
        <xdr:cNvPr id="307"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26416</xdr:rowOff>
    </xdr:to>
    <xdr:cxnSp macro="">
      <xdr:nvCxnSpPr>
        <xdr:cNvPr id="309" name="直線コネクタ 308"/>
        <xdr:cNvCxnSpPr/>
      </xdr:nvCxnSpPr>
      <xdr:spPr>
        <a:xfrm flipV="1">
          <a:off x="15671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textlink="">
      <xdr:nvSpPr>
        <xdr:cNvPr id="310"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53848</xdr:rowOff>
    </xdr:to>
    <xdr:cxnSp macro="">
      <xdr:nvCxnSpPr>
        <xdr:cNvPr id="312" name="直線コネクタ 311"/>
        <xdr:cNvCxnSpPr/>
      </xdr:nvCxnSpPr>
      <xdr:spPr>
        <a:xfrm flipV="1">
          <a:off x="14782800" y="6198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53848</xdr:rowOff>
    </xdr:to>
    <xdr:cxnSp macro="">
      <xdr:nvCxnSpPr>
        <xdr:cNvPr id="315" name="直線コネクタ 314"/>
        <xdr:cNvCxnSpPr/>
      </xdr:nvCxnSpPr>
      <xdr:spPr>
        <a:xfrm>
          <a:off x="13893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textlink="">
      <xdr:nvSpPr>
        <xdr:cNvPr id="317" name="テキスト ボックス 31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44704</xdr:rowOff>
    </xdr:to>
    <xdr:cxnSp macro="">
      <xdr:nvCxnSpPr>
        <xdr:cNvPr id="318" name="直線コネクタ 317"/>
        <xdr:cNvCxnSpPr/>
      </xdr:nvCxnSpPr>
      <xdr:spPr>
        <a:xfrm>
          <a:off x="13004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textlink="">
      <xdr:nvSpPr>
        <xdr:cNvPr id="319" name="フローチャート: 判断 318"/>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textlink="">
      <xdr:nvSpPr>
        <xdr:cNvPr id="320" name="テキスト ボックス 319"/>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textlink="">
      <xdr:nvSpPr>
        <xdr:cNvPr id="321" name="フローチャート: 判断 320"/>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textlink="">
      <xdr:nvSpPr>
        <xdr:cNvPr id="322" name="テキスト ボックス 321"/>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textlink="">
      <xdr:nvSpPr>
        <xdr:cNvPr id="328" name="楕円 327"/>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textlink="">
      <xdr:nvSpPr>
        <xdr:cNvPr id="329"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textlink="">
      <xdr:nvSpPr>
        <xdr:cNvPr id="330" name="楕円 329"/>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textlink="">
      <xdr:nvSpPr>
        <xdr:cNvPr id="331" name="テキスト ボックス 330"/>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textlink="">
      <xdr:nvSpPr>
        <xdr:cNvPr id="332" name="楕円 331"/>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textlink="">
      <xdr:nvSpPr>
        <xdr:cNvPr id="333" name="テキスト ボックス 332"/>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textlink="">
      <xdr:nvSpPr>
        <xdr:cNvPr id="334" name="楕円 333"/>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textlink="">
      <xdr:nvSpPr>
        <xdr:cNvPr id="335" name="テキスト ボックス 334"/>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textlink="">
      <xdr:nvSpPr>
        <xdr:cNvPr id="336" name="楕円 335"/>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textlink="">
      <xdr:nvSpPr>
        <xdr:cNvPr id="337" name="テキスト ボックス 336"/>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総合計画に基づく大型事業の償還が順次始まっていることから、類似団体平均を上回っている。計画的な起債発行と自主財源の確保による起債に頼らない財政運営に努める。</a:t>
          </a:r>
        </a:p>
      </xdr:txBody>
    </xdr:sp>
    <xdr:clientData/>
  </xdr:twoCellAnchor>
  <xdr:oneCellAnchor>
    <xdr:from>
      <xdr:col>3</xdr:col>
      <xdr:colOff>123825</xdr:colOff>
      <xdr:row>69</xdr:row>
      <xdr:rowOff>107950</xdr:rowOff>
    </xdr:from>
    <xdr:ext cx="298543" cy="225703"/>
    <xdr:sp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textlink="">
      <xdr:nvSpPr>
        <xdr:cNvPr id="364"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textlink="">
      <xdr:nvSpPr>
        <xdr:cNvPr id="366"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67563</xdr:rowOff>
    </xdr:from>
    <xdr:to>
      <xdr:col>24</xdr:col>
      <xdr:colOff>25400</xdr:colOff>
      <xdr:row>80</xdr:row>
      <xdr:rowOff>76708</xdr:rowOff>
    </xdr:to>
    <xdr:cxnSp macro="">
      <xdr:nvCxnSpPr>
        <xdr:cNvPr id="368" name="直線コネクタ 367"/>
        <xdr:cNvCxnSpPr/>
      </xdr:nvCxnSpPr>
      <xdr:spPr>
        <a:xfrm>
          <a:off x="3987800" y="137835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textlink="">
      <xdr:nvSpPr>
        <xdr:cNvPr id="36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textlink="">
      <xdr:nvSpPr>
        <xdr:cNvPr id="370" name="フローチャート: 判断 36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67563</xdr:rowOff>
    </xdr:from>
    <xdr:to>
      <xdr:col>19</xdr:col>
      <xdr:colOff>187325</xdr:colOff>
      <xdr:row>80</xdr:row>
      <xdr:rowOff>131572</xdr:rowOff>
    </xdr:to>
    <xdr:cxnSp macro="">
      <xdr:nvCxnSpPr>
        <xdr:cNvPr id="371" name="直線コネクタ 370"/>
        <xdr:cNvCxnSpPr/>
      </xdr:nvCxnSpPr>
      <xdr:spPr>
        <a:xfrm flipV="1">
          <a:off x="3098800" y="137835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textlink="">
      <xdr:nvSpPr>
        <xdr:cNvPr id="372" name="フローチャート: 判断 371"/>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textlink="">
      <xdr:nvSpPr>
        <xdr:cNvPr id="373" name="テキスト ボックス 372"/>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113285</xdr:rowOff>
    </xdr:from>
    <xdr:to>
      <xdr:col>15</xdr:col>
      <xdr:colOff>98425</xdr:colOff>
      <xdr:row>80</xdr:row>
      <xdr:rowOff>131572</xdr:rowOff>
    </xdr:to>
    <xdr:cxnSp macro="">
      <xdr:nvCxnSpPr>
        <xdr:cNvPr id="374" name="直線コネクタ 373"/>
        <xdr:cNvCxnSpPr/>
      </xdr:nvCxnSpPr>
      <xdr:spPr>
        <a:xfrm>
          <a:off x="2209800" y="138292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textlink="">
      <xdr:nvSpPr>
        <xdr:cNvPr id="375" name="フローチャート: 判断 374"/>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textlink="">
      <xdr:nvSpPr>
        <xdr:cNvPr id="376" name="テキスト ボックス 375"/>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67563</xdr:rowOff>
    </xdr:from>
    <xdr:to>
      <xdr:col>11</xdr:col>
      <xdr:colOff>9525</xdr:colOff>
      <xdr:row>80</xdr:row>
      <xdr:rowOff>113285</xdr:rowOff>
    </xdr:to>
    <xdr:cxnSp macro="">
      <xdr:nvCxnSpPr>
        <xdr:cNvPr id="377" name="直線コネクタ 376"/>
        <xdr:cNvCxnSpPr/>
      </xdr:nvCxnSpPr>
      <xdr:spPr>
        <a:xfrm>
          <a:off x="1320800" y="137835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textlink="">
      <xdr:nvSpPr>
        <xdr:cNvPr id="378" name="フローチャート: 判断 377"/>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textlink="">
      <xdr:nvSpPr>
        <xdr:cNvPr id="379" name="テキスト ボックス 378"/>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textlink="">
      <xdr:nvSpPr>
        <xdr:cNvPr id="380" name="フローチャート: 判断 379"/>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textlink="">
      <xdr:nvSpPr>
        <xdr:cNvPr id="381" name="テキスト ボックス 380"/>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25908</xdr:rowOff>
    </xdr:from>
    <xdr:to>
      <xdr:col>24</xdr:col>
      <xdr:colOff>76200</xdr:colOff>
      <xdr:row>80</xdr:row>
      <xdr:rowOff>127508</xdr:rowOff>
    </xdr:to>
    <xdr:sp textlink="">
      <xdr:nvSpPr>
        <xdr:cNvPr id="387" name="楕円 386"/>
        <xdr:cNvSpPr/>
      </xdr:nvSpPr>
      <xdr:spPr>
        <a:xfrm>
          <a:off x="47752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169435</xdr:rowOff>
    </xdr:from>
    <xdr:ext cx="762000" cy="259045"/>
    <xdr:sp textlink="">
      <xdr:nvSpPr>
        <xdr:cNvPr id="388" name="公債費該当値テキスト"/>
        <xdr:cNvSpPr txBox="1"/>
      </xdr:nvSpPr>
      <xdr:spPr>
        <a:xfrm>
          <a:off x="49149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16763</xdr:rowOff>
    </xdr:from>
    <xdr:to>
      <xdr:col>20</xdr:col>
      <xdr:colOff>38100</xdr:colOff>
      <xdr:row>80</xdr:row>
      <xdr:rowOff>118363</xdr:rowOff>
    </xdr:to>
    <xdr:sp textlink="">
      <xdr:nvSpPr>
        <xdr:cNvPr id="389" name="楕円 388"/>
        <xdr:cNvSpPr/>
      </xdr:nvSpPr>
      <xdr:spPr>
        <a:xfrm>
          <a:off x="3937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103140</xdr:rowOff>
    </xdr:from>
    <xdr:ext cx="736600" cy="259045"/>
    <xdr:sp textlink="">
      <xdr:nvSpPr>
        <xdr:cNvPr id="390" name="テキスト ボックス 389"/>
        <xdr:cNvSpPr txBox="1"/>
      </xdr:nvSpPr>
      <xdr:spPr>
        <a:xfrm>
          <a:off x="3606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80772</xdr:rowOff>
    </xdr:from>
    <xdr:to>
      <xdr:col>15</xdr:col>
      <xdr:colOff>149225</xdr:colOff>
      <xdr:row>81</xdr:row>
      <xdr:rowOff>10922</xdr:rowOff>
    </xdr:to>
    <xdr:sp textlink="">
      <xdr:nvSpPr>
        <xdr:cNvPr id="391" name="楕円 390"/>
        <xdr:cNvSpPr/>
      </xdr:nvSpPr>
      <xdr:spPr>
        <a:xfrm>
          <a:off x="3048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167149</xdr:rowOff>
    </xdr:from>
    <xdr:ext cx="762000" cy="259045"/>
    <xdr:sp textlink="">
      <xdr:nvSpPr>
        <xdr:cNvPr id="392" name="テキスト ボックス 391"/>
        <xdr:cNvSpPr txBox="1"/>
      </xdr:nvSpPr>
      <xdr:spPr>
        <a:xfrm>
          <a:off x="2717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62485</xdr:rowOff>
    </xdr:from>
    <xdr:to>
      <xdr:col>11</xdr:col>
      <xdr:colOff>60325</xdr:colOff>
      <xdr:row>80</xdr:row>
      <xdr:rowOff>164085</xdr:rowOff>
    </xdr:to>
    <xdr:sp textlink="">
      <xdr:nvSpPr>
        <xdr:cNvPr id="393" name="楕円 392"/>
        <xdr:cNvSpPr/>
      </xdr:nvSpPr>
      <xdr:spPr>
        <a:xfrm>
          <a:off x="2159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148862</xdr:rowOff>
    </xdr:from>
    <xdr:ext cx="762000" cy="259045"/>
    <xdr:sp textlink="">
      <xdr:nvSpPr>
        <xdr:cNvPr id="394" name="テキスト ボックス 393"/>
        <xdr:cNvSpPr txBox="1"/>
      </xdr:nvSpPr>
      <xdr:spPr>
        <a:xfrm>
          <a:off x="1828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xdr:rowOff>
    </xdr:from>
    <xdr:to>
      <xdr:col>6</xdr:col>
      <xdr:colOff>171450</xdr:colOff>
      <xdr:row>80</xdr:row>
      <xdr:rowOff>118363</xdr:rowOff>
    </xdr:to>
    <xdr:sp textlink="">
      <xdr:nvSpPr>
        <xdr:cNvPr id="395" name="楕円 394"/>
        <xdr:cNvSpPr/>
      </xdr:nvSpPr>
      <xdr:spPr>
        <a:xfrm>
          <a:off x="1270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103140</xdr:rowOff>
    </xdr:from>
    <xdr:ext cx="762000" cy="259045"/>
    <xdr:sp textlink="">
      <xdr:nvSpPr>
        <xdr:cNvPr id="396" name="テキスト ボックス 395"/>
        <xdr:cNvSpPr txBox="1"/>
      </xdr:nvSpPr>
      <xdr:spPr>
        <a:xfrm>
          <a:off x="939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類似団体の中で最も下位となっているが、施設の老朽化が進んでおり、維持修繕費の増加が懸念される。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今後は公共施設等総合管理計画に基づき、現況把握と将来見通しを立てながら効率的かつ効果的な施設管理に努める。</a:t>
          </a:r>
        </a:p>
      </xdr:txBody>
    </xdr:sp>
    <xdr:clientData/>
  </xdr:twoCellAnchor>
  <xdr:oneCellAnchor>
    <xdr:from>
      <xdr:col>62</xdr:col>
      <xdr:colOff>6350</xdr:colOff>
      <xdr:row>69</xdr:row>
      <xdr:rowOff>107950</xdr:rowOff>
    </xdr:from>
    <xdr:ext cx="298543" cy="225703"/>
    <xdr:sp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textlink="">
      <xdr:nvSpPr>
        <xdr:cNvPr id="423"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textlink="">
      <xdr:nvSpPr>
        <xdr:cNvPr id="425"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40132</xdr:rowOff>
    </xdr:from>
    <xdr:to>
      <xdr:col>82</xdr:col>
      <xdr:colOff>107950</xdr:colOff>
      <xdr:row>74</xdr:row>
      <xdr:rowOff>154432</xdr:rowOff>
    </xdr:to>
    <xdr:cxnSp macro="">
      <xdr:nvCxnSpPr>
        <xdr:cNvPr id="427" name="直線コネクタ 426"/>
        <xdr:cNvCxnSpPr/>
      </xdr:nvCxnSpPr>
      <xdr:spPr>
        <a:xfrm flipV="1">
          <a:off x="15671800" y="1272743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textlink="">
      <xdr:nvSpPr>
        <xdr:cNvPr id="428"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textlink="">
      <xdr:nvSpPr>
        <xdr:cNvPr id="429" name="フローチャート: 判断 428"/>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154432</xdr:rowOff>
    </xdr:from>
    <xdr:to>
      <xdr:col>78</xdr:col>
      <xdr:colOff>69850</xdr:colOff>
      <xdr:row>75</xdr:row>
      <xdr:rowOff>143002</xdr:rowOff>
    </xdr:to>
    <xdr:cxnSp macro="">
      <xdr:nvCxnSpPr>
        <xdr:cNvPr id="430" name="直線コネクタ 429"/>
        <xdr:cNvCxnSpPr/>
      </xdr:nvCxnSpPr>
      <xdr:spPr>
        <a:xfrm flipV="1">
          <a:off x="14782800" y="128417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textlink="">
      <xdr:nvSpPr>
        <xdr:cNvPr id="431" name="フローチャート: 判断 430"/>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textlink="">
      <xdr:nvSpPr>
        <xdr:cNvPr id="432" name="テキスト ボックス 431"/>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75</xdr:row>
      <xdr:rowOff>143002</xdr:rowOff>
    </xdr:to>
    <xdr:cxnSp macro="">
      <xdr:nvCxnSpPr>
        <xdr:cNvPr id="433" name="直線コネクタ 432"/>
        <xdr:cNvCxnSpPr/>
      </xdr:nvCxnSpPr>
      <xdr:spPr>
        <a:xfrm>
          <a:off x="13893800" y="129011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textlink="">
      <xdr:nvSpPr>
        <xdr:cNvPr id="434" name="フローチャート: 判断 433"/>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textlink="">
      <xdr:nvSpPr>
        <xdr:cNvPr id="435" name="テキスト ボックス 434"/>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75</xdr:row>
      <xdr:rowOff>42418</xdr:rowOff>
    </xdr:to>
    <xdr:cxnSp macro="">
      <xdr:nvCxnSpPr>
        <xdr:cNvPr id="436" name="直線コネクタ 435"/>
        <xdr:cNvCxnSpPr/>
      </xdr:nvCxnSpPr>
      <xdr:spPr>
        <a:xfrm>
          <a:off x="13004800" y="128280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textlink="">
      <xdr:nvSpPr>
        <xdr:cNvPr id="437" name="フローチャート: 判断 436"/>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textlink="">
      <xdr:nvSpPr>
        <xdr:cNvPr id="438" name="テキスト ボックス 437"/>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textlink="">
      <xdr:nvSpPr>
        <xdr:cNvPr id="440" name="テキスト ボックス 43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160782</xdr:rowOff>
    </xdr:from>
    <xdr:to>
      <xdr:col>82</xdr:col>
      <xdr:colOff>158750</xdr:colOff>
      <xdr:row>74</xdr:row>
      <xdr:rowOff>90932</xdr:rowOff>
    </xdr:to>
    <xdr:sp textlink="">
      <xdr:nvSpPr>
        <xdr:cNvPr id="446" name="楕円 445"/>
        <xdr:cNvSpPr/>
      </xdr:nvSpPr>
      <xdr:spPr>
        <a:xfrm>
          <a:off x="164592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69359</xdr:rowOff>
    </xdr:from>
    <xdr:ext cx="762000" cy="259045"/>
    <xdr:sp textlink="">
      <xdr:nvSpPr>
        <xdr:cNvPr id="447" name="公債費以外該当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103632</xdr:rowOff>
    </xdr:from>
    <xdr:to>
      <xdr:col>78</xdr:col>
      <xdr:colOff>120650</xdr:colOff>
      <xdr:row>75</xdr:row>
      <xdr:rowOff>33782</xdr:rowOff>
    </xdr:to>
    <xdr:sp textlink="">
      <xdr:nvSpPr>
        <xdr:cNvPr id="448" name="楕円 447"/>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43959</xdr:rowOff>
    </xdr:from>
    <xdr:ext cx="736600" cy="259045"/>
    <xdr:sp textlink="">
      <xdr:nvSpPr>
        <xdr:cNvPr id="449" name="テキスト ボックス 448"/>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textlink="">
      <xdr:nvSpPr>
        <xdr:cNvPr id="450" name="楕円 449"/>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textlink="">
      <xdr:nvSpPr>
        <xdr:cNvPr id="451" name="テキスト ボックス 450"/>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163068</xdr:rowOff>
    </xdr:from>
    <xdr:to>
      <xdr:col>69</xdr:col>
      <xdr:colOff>142875</xdr:colOff>
      <xdr:row>75</xdr:row>
      <xdr:rowOff>93218</xdr:rowOff>
    </xdr:to>
    <xdr:sp textlink="">
      <xdr:nvSpPr>
        <xdr:cNvPr id="452" name="楕円 451"/>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103395</xdr:rowOff>
    </xdr:from>
    <xdr:ext cx="762000" cy="259045"/>
    <xdr:sp textlink="">
      <xdr:nvSpPr>
        <xdr:cNvPr id="453" name="テキスト ボックス 452"/>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textlink="">
      <xdr:nvSpPr>
        <xdr:cNvPr id="454" name="楕円 453"/>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textlink="">
      <xdr:nvSpPr>
        <xdr:cNvPr id="455" name="テキスト ボックス 454"/>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textlink="">
      <xdr:nvSpPr>
        <xdr:cNvPr id="46" name="人口1人当たり決算額の推移最小値テキスト130"/>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textlink="">
      <xdr:nvSpPr>
        <xdr:cNvPr id="48" name="人口1人当たり決算額の推移最大値テキスト130"/>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56858</xdr:rowOff>
    </xdr:from>
    <xdr:to>
      <xdr:col>29</xdr:col>
      <xdr:colOff>127000</xdr:colOff>
      <xdr:row>16</xdr:row>
      <xdr:rowOff>102807</xdr:rowOff>
    </xdr:to>
    <xdr:cxnSp macro="">
      <xdr:nvCxnSpPr>
        <xdr:cNvPr id="50" name="直線コネクタ 49"/>
        <xdr:cNvCxnSpPr/>
      </xdr:nvCxnSpPr>
      <xdr:spPr bwMode="auto">
        <a:xfrm flipV="1">
          <a:off x="5003800" y="2847683"/>
          <a:ext cx="647700" cy="45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textlink="">
      <xdr:nvSpPr>
        <xdr:cNvPr id="51" name="人口1人当たり決算額の推移平均値テキスト130"/>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textlink="">
      <xdr:nvSpPr>
        <xdr:cNvPr id="52" name="フローチャート: 判断 51"/>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102807</xdr:rowOff>
    </xdr:from>
    <xdr:to>
      <xdr:col>26</xdr:col>
      <xdr:colOff>50800</xdr:colOff>
      <xdr:row>17</xdr:row>
      <xdr:rowOff>79489</xdr:rowOff>
    </xdr:to>
    <xdr:cxnSp macro="">
      <xdr:nvCxnSpPr>
        <xdr:cNvPr id="53" name="直線コネクタ 52"/>
        <xdr:cNvCxnSpPr/>
      </xdr:nvCxnSpPr>
      <xdr:spPr bwMode="auto">
        <a:xfrm flipV="1">
          <a:off x="4305300" y="2893632"/>
          <a:ext cx="698500" cy="148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textlink="">
      <xdr:nvSpPr>
        <xdr:cNvPr id="54" name="フローチャート: 判断 53"/>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textlink="">
      <xdr:nvSpPr>
        <xdr:cNvPr id="55" name="テキスト ボックス 54"/>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79489</xdr:rowOff>
    </xdr:from>
    <xdr:to>
      <xdr:col>22</xdr:col>
      <xdr:colOff>114300</xdr:colOff>
      <xdr:row>17</xdr:row>
      <xdr:rowOff>103283</xdr:rowOff>
    </xdr:to>
    <xdr:cxnSp macro="">
      <xdr:nvCxnSpPr>
        <xdr:cNvPr id="56" name="直線コネクタ 55"/>
        <xdr:cNvCxnSpPr/>
      </xdr:nvCxnSpPr>
      <xdr:spPr bwMode="auto">
        <a:xfrm flipV="1">
          <a:off x="3606800" y="3041764"/>
          <a:ext cx="698500" cy="2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textlink="">
      <xdr:nvSpPr>
        <xdr:cNvPr id="57" name="フローチャート: 判断 56"/>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textlink="">
      <xdr:nvSpPr>
        <xdr:cNvPr id="58" name="テキスト ボックス 57"/>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103283</xdr:rowOff>
    </xdr:from>
    <xdr:to>
      <xdr:col>18</xdr:col>
      <xdr:colOff>177800</xdr:colOff>
      <xdr:row>18</xdr:row>
      <xdr:rowOff>6509</xdr:rowOff>
    </xdr:to>
    <xdr:cxnSp macro="">
      <xdr:nvCxnSpPr>
        <xdr:cNvPr id="59" name="直線コネクタ 58"/>
        <xdr:cNvCxnSpPr/>
      </xdr:nvCxnSpPr>
      <xdr:spPr bwMode="auto">
        <a:xfrm flipV="1">
          <a:off x="2908300" y="3065558"/>
          <a:ext cx="698500" cy="7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textlink="">
      <xdr:nvSpPr>
        <xdr:cNvPr id="60" name="フローチャート: 判断 59"/>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textlink="">
      <xdr:nvSpPr>
        <xdr:cNvPr id="61" name="テキスト ボックス 60"/>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textlink="">
      <xdr:nvSpPr>
        <xdr:cNvPr id="62" name="フローチャート: 判断 61"/>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textlink="">
      <xdr:nvSpPr>
        <xdr:cNvPr id="63" name="テキスト ボックス 62"/>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6058</xdr:rowOff>
    </xdr:from>
    <xdr:to>
      <xdr:col>29</xdr:col>
      <xdr:colOff>177800</xdr:colOff>
      <xdr:row>16</xdr:row>
      <xdr:rowOff>107658</xdr:rowOff>
    </xdr:to>
    <xdr:sp textlink="">
      <xdr:nvSpPr>
        <xdr:cNvPr id="69" name="楕円 68"/>
        <xdr:cNvSpPr/>
      </xdr:nvSpPr>
      <xdr:spPr bwMode="auto">
        <a:xfrm>
          <a:off x="5600700" y="2796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22585</xdr:rowOff>
    </xdr:from>
    <xdr:ext cx="762000" cy="259045"/>
    <xdr:sp textlink="">
      <xdr:nvSpPr>
        <xdr:cNvPr id="70" name="人口1人当たり決算額の推移該当値テキスト130"/>
        <xdr:cNvSpPr txBox="1"/>
      </xdr:nvSpPr>
      <xdr:spPr>
        <a:xfrm>
          <a:off x="5740400" y="264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52007</xdr:rowOff>
    </xdr:from>
    <xdr:to>
      <xdr:col>26</xdr:col>
      <xdr:colOff>101600</xdr:colOff>
      <xdr:row>16</xdr:row>
      <xdr:rowOff>153607</xdr:rowOff>
    </xdr:to>
    <xdr:sp textlink="">
      <xdr:nvSpPr>
        <xdr:cNvPr id="71" name="楕円 70"/>
        <xdr:cNvSpPr/>
      </xdr:nvSpPr>
      <xdr:spPr bwMode="auto">
        <a:xfrm>
          <a:off x="4953000" y="284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163784</xdr:rowOff>
    </xdr:from>
    <xdr:ext cx="736600" cy="259045"/>
    <xdr:sp textlink="">
      <xdr:nvSpPr>
        <xdr:cNvPr id="72" name="テキスト ボックス 71"/>
        <xdr:cNvSpPr txBox="1"/>
      </xdr:nvSpPr>
      <xdr:spPr>
        <a:xfrm>
          <a:off x="4622800" y="261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28689</xdr:rowOff>
    </xdr:from>
    <xdr:to>
      <xdr:col>22</xdr:col>
      <xdr:colOff>165100</xdr:colOff>
      <xdr:row>17</xdr:row>
      <xdr:rowOff>130289</xdr:rowOff>
    </xdr:to>
    <xdr:sp textlink="">
      <xdr:nvSpPr>
        <xdr:cNvPr id="73" name="楕円 72"/>
        <xdr:cNvSpPr/>
      </xdr:nvSpPr>
      <xdr:spPr bwMode="auto">
        <a:xfrm>
          <a:off x="4254500" y="299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140466</xdr:rowOff>
    </xdr:from>
    <xdr:ext cx="762000" cy="259045"/>
    <xdr:sp textlink="">
      <xdr:nvSpPr>
        <xdr:cNvPr id="74" name="テキスト ボックス 73"/>
        <xdr:cNvSpPr txBox="1"/>
      </xdr:nvSpPr>
      <xdr:spPr>
        <a:xfrm>
          <a:off x="3924300" y="275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52483</xdr:rowOff>
    </xdr:from>
    <xdr:to>
      <xdr:col>19</xdr:col>
      <xdr:colOff>38100</xdr:colOff>
      <xdr:row>17</xdr:row>
      <xdr:rowOff>154083</xdr:rowOff>
    </xdr:to>
    <xdr:sp textlink="">
      <xdr:nvSpPr>
        <xdr:cNvPr id="75" name="楕円 74"/>
        <xdr:cNvSpPr/>
      </xdr:nvSpPr>
      <xdr:spPr bwMode="auto">
        <a:xfrm>
          <a:off x="3556000" y="3014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164260</xdr:rowOff>
    </xdr:from>
    <xdr:ext cx="762000" cy="259045"/>
    <xdr:sp textlink="">
      <xdr:nvSpPr>
        <xdr:cNvPr id="76" name="テキスト ボックス 75"/>
        <xdr:cNvSpPr txBox="1"/>
      </xdr:nvSpPr>
      <xdr:spPr>
        <a:xfrm>
          <a:off x="3225800" y="278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127159</xdr:rowOff>
    </xdr:from>
    <xdr:to>
      <xdr:col>15</xdr:col>
      <xdr:colOff>101600</xdr:colOff>
      <xdr:row>18</xdr:row>
      <xdr:rowOff>57309</xdr:rowOff>
    </xdr:to>
    <xdr:sp textlink="">
      <xdr:nvSpPr>
        <xdr:cNvPr id="77" name="楕円 76"/>
        <xdr:cNvSpPr/>
      </xdr:nvSpPr>
      <xdr:spPr bwMode="auto">
        <a:xfrm>
          <a:off x="2857500" y="3089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67486</xdr:rowOff>
    </xdr:from>
    <xdr:ext cx="762000" cy="259045"/>
    <xdr:sp textlink="">
      <xdr:nvSpPr>
        <xdr:cNvPr id="78" name="テキスト ボックス 77"/>
        <xdr:cNvSpPr txBox="1"/>
      </xdr:nvSpPr>
      <xdr:spPr>
        <a:xfrm>
          <a:off x="2527300" y="285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textlink="">
      <xdr:nvSpPr>
        <xdr:cNvPr id="109" name="人口1人当たり決算額の推移最小値テキスト445"/>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textlink="">
      <xdr:nvSpPr>
        <xdr:cNvPr id="111" name="人口1人当たり決算額の推移最大値テキスト445"/>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105381</xdr:rowOff>
    </xdr:from>
    <xdr:to>
      <xdr:col>29</xdr:col>
      <xdr:colOff>127000</xdr:colOff>
      <xdr:row>33</xdr:row>
      <xdr:rowOff>243260</xdr:rowOff>
    </xdr:to>
    <xdr:cxnSp macro="">
      <xdr:nvCxnSpPr>
        <xdr:cNvPr id="113" name="直線コネクタ 112"/>
        <xdr:cNvCxnSpPr/>
      </xdr:nvCxnSpPr>
      <xdr:spPr bwMode="auto">
        <a:xfrm flipV="1">
          <a:off x="5003800" y="6029931"/>
          <a:ext cx="647700" cy="13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textlink="">
      <xdr:nvSpPr>
        <xdr:cNvPr id="114" name="人口1人当たり決算額の推移平均値テキスト445"/>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textlink="">
      <xdr:nvSpPr>
        <xdr:cNvPr id="115" name="フローチャート: 判断 114"/>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243260</xdr:rowOff>
    </xdr:from>
    <xdr:to>
      <xdr:col>26</xdr:col>
      <xdr:colOff>50800</xdr:colOff>
      <xdr:row>33</xdr:row>
      <xdr:rowOff>265270</xdr:rowOff>
    </xdr:to>
    <xdr:cxnSp macro="">
      <xdr:nvCxnSpPr>
        <xdr:cNvPr id="116" name="直線コネクタ 115"/>
        <xdr:cNvCxnSpPr/>
      </xdr:nvCxnSpPr>
      <xdr:spPr bwMode="auto">
        <a:xfrm flipV="1">
          <a:off x="4305300" y="6167810"/>
          <a:ext cx="698500" cy="22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textlink="">
      <xdr:nvSpPr>
        <xdr:cNvPr id="117" name="フローチャート: 判断 116"/>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textlink="">
      <xdr:nvSpPr>
        <xdr:cNvPr id="118" name="テキスト ボックス 117"/>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265270</xdr:rowOff>
    </xdr:from>
    <xdr:to>
      <xdr:col>22</xdr:col>
      <xdr:colOff>114300</xdr:colOff>
      <xdr:row>33</xdr:row>
      <xdr:rowOff>314387</xdr:rowOff>
    </xdr:to>
    <xdr:cxnSp macro="">
      <xdr:nvCxnSpPr>
        <xdr:cNvPr id="119" name="直線コネクタ 118"/>
        <xdr:cNvCxnSpPr/>
      </xdr:nvCxnSpPr>
      <xdr:spPr bwMode="auto">
        <a:xfrm flipV="1">
          <a:off x="3606800" y="6189820"/>
          <a:ext cx="698500" cy="49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textlink="">
      <xdr:nvSpPr>
        <xdr:cNvPr id="120" name="フローチャート: 判断 119"/>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textlink="">
      <xdr:nvSpPr>
        <xdr:cNvPr id="121" name="テキスト ボックス 120"/>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314387</xdr:rowOff>
    </xdr:from>
    <xdr:to>
      <xdr:col>18</xdr:col>
      <xdr:colOff>177800</xdr:colOff>
      <xdr:row>34</xdr:row>
      <xdr:rowOff>4666</xdr:rowOff>
    </xdr:to>
    <xdr:cxnSp macro="">
      <xdr:nvCxnSpPr>
        <xdr:cNvPr id="122" name="直線コネクタ 121"/>
        <xdr:cNvCxnSpPr/>
      </xdr:nvCxnSpPr>
      <xdr:spPr bwMode="auto">
        <a:xfrm flipV="1">
          <a:off x="2908300" y="6238937"/>
          <a:ext cx="698500" cy="33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textlink="">
      <xdr:nvSpPr>
        <xdr:cNvPr id="123" name="フローチャート: 判断 122"/>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textlink="">
      <xdr:nvSpPr>
        <xdr:cNvPr id="124" name="テキスト ボックス 123"/>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textlink="">
      <xdr:nvSpPr>
        <xdr:cNvPr id="125" name="フローチャート: 判断 124"/>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textlink="">
      <xdr:nvSpPr>
        <xdr:cNvPr id="126" name="テキスト ボックス 125"/>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54581</xdr:rowOff>
    </xdr:from>
    <xdr:to>
      <xdr:col>29</xdr:col>
      <xdr:colOff>177800</xdr:colOff>
      <xdr:row>33</xdr:row>
      <xdr:rowOff>156181</xdr:rowOff>
    </xdr:to>
    <xdr:sp textlink="">
      <xdr:nvSpPr>
        <xdr:cNvPr id="132" name="楕円 131"/>
        <xdr:cNvSpPr/>
      </xdr:nvSpPr>
      <xdr:spPr bwMode="auto">
        <a:xfrm>
          <a:off x="5600700" y="5979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1258</xdr:rowOff>
    </xdr:from>
    <xdr:ext cx="762000" cy="259045"/>
    <xdr:sp textlink="">
      <xdr:nvSpPr>
        <xdr:cNvPr id="133" name="人口1人当たり決算額の推移該当値テキスト445"/>
        <xdr:cNvSpPr txBox="1"/>
      </xdr:nvSpPr>
      <xdr:spPr>
        <a:xfrm>
          <a:off x="5740400" y="592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192460</xdr:rowOff>
    </xdr:from>
    <xdr:to>
      <xdr:col>26</xdr:col>
      <xdr:colOff>101600</xdr:colOff>
      <xdr:row>33</xdr:row>
      <xdr:rowOff>294060</xdr:rowOff>
    </xdr:to>
    <xdr:sp textlink="">
      <xdr:nvSpPr>
        <xdr:cNvPr id="134" name="楕円 133"/>
        <xdr:cNvSpPr/>
      </xdr:nvSpPr>
      <xdr:spPr bwMode="auto">
        <a:xfrm>
          <a:off x="4953000" y="611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132787</xdr:rowOff>
    </xdr:from>
    <xdr:ext cx="736600" cy="259045"/>
    <xdr:sp textlink="">
      <xdr:nvSpPr>
        <xdr:cNvPr id="135" name="テキスト ボックス 134"/>
        <xdr:cNvSpPr txBox="1"/>
      </xdr:nvSpPr>
      <xdr:spPr>
        <a:xfrm>
          <a:off x="4622800" y="588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214470</xdr:rowOff>
    </xdr:from>
    <xdr:to>
      <xdr:col>22</xdr:col>
      <xdr:colOff>165100</xdr:colOff>
      <xdr:row>33</xdr:row>
      <xdr:rowOff>316070</xdr:rowOff>
    </xdr:to>
    <xdr:sp textlink="">
      <xdr:nvSpPr>
        <xdr:cNvPr id="136" name="楕円 135"/>
        <xdr:cNvSpPr/>
      </xdr:nvSpPr>
      <xdr:spPr bwMode="auto">
        <a:xfrm>
          <a:off x="4254500" y="6139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154797</xdr:rowOff>
    </xdr:from>
    <xdr:ext cx="762000" cy="259045"/>
    <xdr:sp textlink="">
      <xdr:nvSpPr>
        <xdr:cNvPr id="137" name="テキスト ボックス 136"/>
        <xdr:cNvSpPr txBox="1"/>
      </xdr:nvSpPr>
      <xdr:spPr>
        <a:xfrm>
          <a:off x="3924300" y="590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263587</xdr:rowOff>
    </xdr:from>
    <xdr:to>
      <xdr:col>19</xdr:col>
      <xdr:colOff>38100</xdr:colOff>
      <xdr:row>34</xdr:row>
      <xdr:rowOff>22287</xdr:rowOff>
    </xdr:to>
    <xdr:sp textlink="">
      <xdr:nvSpPr>
        <xdr:cNvPr id="138" name="楕円 137"/>
        <xdr:cNvSpPr/>
      </xdr:nvSpPr>
      <xdr:spPr bwMode="auto">
        <a:xfrm>
          <a:off x="3556000" y="6188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32464</xdr:rowOff>
    </xdr:from>
    <xdr:ext cx="762000" cy="259045"/>
    <xdr:sp textlink="">
      <xdr:nvSpPr>
        <xdr:cNvPr id="139" name="テキスト ボックス 138"/>
        <xdr:cNvSpPr txBox="1"/>
      </xdr:nvSpPr>
      <xdr:spPr>
        <a:xfrm>
          <a:off x="3225800" y="59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296766</xdr:rowOff>
    </xdr:from>
    <xdr:to>
      <xdr:col>15</xdr:col>
      <xdr:colOff>101600</xdr:colOff>
      <xdr:row>34</xdr:row>
      <xdr:rowOff>55466</xdr:rowOff>
    </xdr:to>
    <xdr:sp textlink="">
      <xdr:nvSpPr>
        <xdr:cNvPr id="140" name="楕円 139"/>
        <xdr:cNvSpPr/>
      </xdr:nvSpPr>
      <xdr:spPr bwMode="auto">
        <a:xfrm>
          <a:off x="2857500" y="622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65643</xdr:rowOff>
    </xdr:from>
    <xdr:ext cx="762000" cy="259045"/>
    <xdr:sp textlink="">
      <xdr:nvSpPr>
        <xdr:cNvPr id="141" name="テキスト ボックス 140"/>
        <xdr:cNvSpPr txBox="1"/>
      </xdr:nvSpPr>
      <xdr:spPr>
        <a:xfrm>
          <a:off x="2527300" y="599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23,576
23,139
71.25
13,999,673
13,515,533
454,570
7,398,515
13,558,856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textlink="">
      <xdr:nvSpPr>
        <xdr:cNvPr id="59" name="人件費最小値テキスト"/>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textlink="">
      <xdr:nvSpPr>
        <xdr:cNvPr id="61" name="人件費最大値テキスト"/>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28061</xdr:rowOff>
    </xdr:from>
    <xdr:to>
      <xdr:col>24</xdr:col>
      <xdr:colOff>63500</xdr:colOff>
      <xdr:row>35</xdr:row>
      <xdr:rowOff>55853</xdr:rowOff>
    </xdr:to>
    <xdr:cxnSp macro="">
      <xdr:nvCxnSpPr>
        <xdr:cNvPr id="63" name="直線コネクタ 62"/>
        <xdr:cNvCxnSpPr/>
      </xdr:nvCxnSpPr>
      <xdr:spPr>
        <a:xfrm flipV="1">
          <a:off x="3797300" y="6028811"/>
          <a:ext cx="8382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textlink="">
      <xdr:nvSpPr>
        <xdr:cNvPr id="64" name="人件費平均値テキスト"/>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textlink="">
      <xdr:nvSpPr>
        <xdr:cNvPr id="65" name="フローチャート: 判断 64"/>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55853</xdr:rowOff>
    </xdr:from>
    <xdr:to>
      <xdr:col>19</xdr:col>
      <xdr:colOff>177800</xdr:colOff>
      <xdr:row>36</xdr:row>
      <xdr:rowOff>111860</xdr:rowOff>
    </xdr:to>
    <xdr:cxnSp macro="">
      <xdr:nvCxnSpPr>
        <xdr:cNvPr id="66" name="直線コネクタ 65"/>
        <xdr:cNvCxnSpPr/>
      </xdr:nvCxnSpPr>
      <xdr:spPr>
        <a:xfrm flipV="1">
          <a:off x="2908300" y="6056603"/>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textlink="">
      <xdr:nvSpPr>
        <xdr:cNvPr id="67" name="フローチャート: 判断 66"/>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textlink="">
      <xdr:nvSpPr>
        <xdr:cNvPr id="68" name="テキスト ボックス 67"/>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111860</xdr:rowOff>
    </xdr:from>
    <xdr:to>
      <xdr:col>15</xdr:col>
      <xdr:colOff>50800</xdr:colOff>
      <xdr:row>36</xdr:row>
      <xdr:rowOff>121036</xdr:rowOff>
    </xdr:to>
    <xdr:cxnSp macro="">
      <xdr:nvCxnSpPr>
        <xdr:cNvPr id="69" name="直線コネクタ 68"/>
        <xdr:cNvCxnSpPr/>
      </xdr:nvCxnSpPr>
      <xdr:spPr>
        <a:xfrm flipV="1">
          <a:off x="2019300" y="6284060"/>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textlink="">
      <xdr:nvSpPr>
        <xdr:cNvPr id="70" name="フローチャート: 判断 69"/>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textlink="">
      <xdr:nvSpPr>
        <xdr:cNvPr id="71" name="テキスト ボックス 70"/>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121036</xdr:rowOff>
    </xdr:from>
    <xdr:to>
      <xdr:col>10</xdr:col>
      <xdr:colOff>114300</xdr:colOff>
      <xdr:row>37</xdr:row>
      <xdr:rowOff>6508</xdr:rowOff>
    </xdr:to>
    <xdr:cxnSp macro="">
      <xdr:nvCxnSpPr>
        <xdr:cNvPr id="72" name="直線コネクタ 71"/>
        <xdr:cNvCxnSpPr/>
      </xdr:nvCxnSpPr>
      <xdr:spPr>
        <a:xfrm flipV="1">
          <a:off x="1130300" y="6293236"/>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textlink="">
      <xdr:nvSpPr>
        <xdr:cNvPr id="73" name="フローチャート: 判断 72"/>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textlink="">
      <xdr:nvSpPr>
        <xdr:cNvPr id="74" name="テキスト ボックス 73"/>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textlink="">
      <xdr:nvSpPr>
        <xdr:cNvPr id="75" name="フローチャート: 判断 74"/>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textlink="">
      <xdr:nvSpPr>
        <xdr:cNvPr id="76" name="テキスト ボックス 75"/>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148711</xdr:rowOff>
    </xdr:from>
    <xdr:to>
      <xdr:col>24</xdr:col>
      <xdr:colOff>114300</xdr:colOff>
      <xdr:row>35</xdr:row>
      <xdr:rowOff>78861</xdr:rowOff>
    </xdr:to>
    <xdr:sp textlink="">
      <xdr:nvSpPr>
        <xdr:cNvPr id="82" name="楕円 81"/>
        <xdr:cNvSpPr/>
      </xdr:nvSpPr>
      <xdr:spPr>
        <a:xfrm>
          <a:off x="4584700" y="59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xdr:rowOff>
    </xdr:from>
    <xdr:ext cx="534377" cy="259045"/>
    <xdr:sp textlink="">
      <xdr:nvSpPr>
        <xdr:cNvPr id="83" name="人件費該当値テキスト"/>
        <xdr:cNvSpPr txBox="1"/>
      </xdr:nvSpPr>
      <xdr:spPr>
        <a:xfrm>
          <a:off x="4686300" y="58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5053</xdr:rowOff>
    </xdr:from>
    <xdr:to>
      <xdr:col>20</xdr:col>
      <xdr:colOff>38100</xdr:colOff>
      <xdr:row>35</xdr:row>
      <xdr:rowOff>106653</xdr:rowOff>
    </xdr:to>
    <xdr:sp textlink="">
      <xdr:nvSpPr>
        <xdr:cNvPr id="84" name="楕円 83"/>
        <xdr:cNvSpPr/>
      </xdr:nvSpPr>
      <xdr:spPr>
        <a:xfrm>
          <a:off x="3746500" y="60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123180</xdr:rowOff>
    </xdr:from>
    <xdr:ext cx="534377" cy="259045"/>
    <xdr:sp textlink="">
      <xdr:nvSpPr>
        <xdr:cNvPr id="85" name="テキスト ボックス 84"/>
        <xdr:cNvSpPr txBox="1"/>
      </xdr:nvSpPr>
      <xdr:spPr>
        <a:xfrm>
          <a:off x="3530111" y="578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61060</xdr:rowOff>
    </xdr:from>
    <xdr:to>
      <xdr:col>15</xdr:col>
      <xdr:colOff>101600</xdr:colOff>
      <xdr:row>36</xdr:row>
      <xdr:rowOff>162660</xdr:rowOff>
    </xdr:to>
    <xdr:sp textlink="">
      <xdr:nvSpPr>
        <xdr:cNvPr id="86" name="楕円 85"/>
        <xdr:cNvSpPr/>
      </xdr:nvSpPr>
      <xdr:spPr>
        <a:xfrm>
          <a:off x="2857500" y="62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7737</xdr:rowOff>
    </xdr:from>
    <xdr:ext cx="534377" cy="259045"/>
    <xdr:sp textlink="">
      <xdr:nvSpPr>
        <xdr:cNvPr id="87" name="テキスト ボックス 86"/>
        <xdr:cNvSpPr txBox="1"/>
      </xdr:nvSpPr>
      <xdr:spPr>
        <a:xfrm>
          <a:off x="2641111" y="60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70236</xdr:rowOff>
    </xdr:from>
    <xdr:to>
      <xdr:col>10</xdr:col>
      <xdr:colOff>165100</xdr:colOff>
      <xdr:row>37</xdr:row>
      <xdr:rowOff>386</xdr:rowOff>
    </xdr:to>
    <xdr:sp textlink="">
      <xdr:nvSpPr>
        <xdr:cNvPr id="88" name="楕円 87"/>
        <xdr:cNvSpPr/>
      </xdr:nvSpPr>
      <xdr:spPr>
        <a:xfrm>
          <a:off x="1968500" y="624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16913</xdr:rowOff>
    </xdr:from>
    <xdr:ext cx="534377" cy="259045"/>
    <xdr:sp textlink="">
      <xdr:nvSpPr>
        <xdr:cNvPr id="89" name="テキスト ボックス 88"/>
        <xdr:cNvSpPr txBox="1"/>
      </xdr:nvSpPr>
      <xdr:spPr>
        <a:xfrm>
          <a:off x="1752111" y="60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127158</xdr:rowOff>
    </xdr:from>
    <xdr:to>
      <xdr:col>6</xdr:col>
      <xdr:colOff>38100</xdr:colOff>
      <xdr:row>37</xdr:row>
      <xdr:rowOff>57308</xdr:rowOff>
    </xdr:to>
    <xdr:sp textlink="">
      <xdr:nvSpPr>
        <xdr:cNvPr id="90" name="楕円 89"/>
        <xdr:cNvSpPr/>
      </xdr:nvSpPr>
      <xdr:spPr>
        <a:xfrm>
          <a:off x="1079500" y="62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73835</xdr:rowOff>
    </xdr:from>
    <xdr:ext cx="534377" cy="259045"/>
    <xdr:sp textlink="">
      <xdr:nvSpPr>
        <xdr:cNvPr id="91" name="テキスト ボックス 90"/>
        <xdr:cNvSpPr txBox="1"/>
      </xdr:nvSpPr>
      <xdr:spPr>
        <a:xfrm>
          <a:off x="863111" y="60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textlink="">
      <xdr:nvSpPr>
        <xdr:cNvPr id="119" name="物件費最小値テキスト"/>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textlink="">
      <xdr:nvSpPr>
        <xdr:cNvPr id="121" name="物件費最大値テキスト"/>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93082</xdr:rowOff>
    </xdr:from>
    <xdr:to>
      <xdr:col>24</xdr:col>
      <xdr:colOff>63500</xdr:colOff>
      <xdr:row>57</xdr:row>
      <xdr:rowOff>123192</xdr:rowOff>
    </xdr:to>
    <xdr:cxnSp macro="">
      <xdr:nvCxnSpPr>
        <xdr:cNvPr id="123" name="直線コネクタ 122"/>
        <xdr:cNvCxnSpPr/>
      </xdr:nvCxnSpPr>
      <xdr:spPr>
        <a:xfrm>
          <a:off x="3797300" y="9865732"/>
          <a:ext cx="8382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textlink="">
      <xdr:nvSpPr>
        <xdr:cNvPr id="124" name="物件費平均値テキスト"/>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textlink="">
      <xdr:nvSpPr>
        <xdr:cNvPr id="125" name="フローチャート: 判断 124"/>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87792</xdr:rowOff>
    </xdr:from>
    <xdr:to>
      <xdr:col>19</xdr:col>
      <xdr:colOff>177800</xdr:colOff>
      <xdr:row>57</xdr:row>
      <xdr:rowOff>93082</xdr:rowOff>
    </xdr:to>
    <xdr:cxnSp macro="">
      <xdr:nvCxnSpPr>
        <xdr:cNvPr id="126" name="直線コネクタ 125"/>
        <xdr:cNvCxnSpPr/>
      </xdr:nvCxnSpPr>
      <xdr:spPr>
        <a:xfrm>
          <a:off x="2908300" y="9860442"/>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textlink="">
      <xdr:nvSpPr>
        <xdr:cNvPr id="127" name="フローチャート: 判断 126"/>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textlink="">
      <xdr:nvSpPr>
        <xdr:cNvPr id="128" name="テキスト ボックス 127"/>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87792</xdr:rowOff>
    </xdr:from>
    <xdr:to>
      <xdr:col>15</xdr:col>
      <xdr:colOff>50800</xdr:colOff>
      <xdr:row>58</xdr:row>
      <xdr:rowOff>12011</xdr:rowOff>
    </xdr:to>
    <xdr:cxnSp macro="">
      <xdr:nvCxnSpPr>
        <xdr:cNvPr id="129" name="直線コネクタ 128"/>
        <xdr:cNvCxnSpPr/>
      </xdr:nvCxnSpPr>
      <xdr:spPr>
        <a:xfrm flipV="1">
          <a:off x="2019300" y="9860442"/>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textlink="">
      <xdr:nvSpPr>
        <xdr:cNvPr id="130" name="フローチャート: 判断 129"/>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textlink="">
      <xdr:nvSpPr>
        <xdr:cNvPr id="131" name="テキスト ボックス 130"/>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9153</xdr:rowOff>
    </xdr:from>
    <xdr:to>
      <xdr:col>10</xdr:col>
      <xdr:colOff>114300</xdr:colOff>
      <xdr:row>58</xdr:row>
      <xdr:rowOff>12011</xdr:rowOff>
    </xdr:to>
    <xdr:cxnSp macro="">
      <xdr:nvCxnSpPr>
        <xdr:cNvPr id="132" name="直線コネクタ 131"/>
        <xdr:cNvCxnSpPr/>
      </xdr:nvCxnSpPr>
      <xdr:spPr>
        <a:xfrm>
          <a:off x="1130300" y="995325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textlink="">
      <xdr:nvSpPr>
        <xdr:cNvPr id="133" name="フローチャート: 判断 132"/>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textlink="">
      <xdr:nvSpPr>
        <xdr:cNvPr id="134" name="テキスト ボックス 133"/>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textlink="">
      <xdr:nvSpPr>
        <xdr:cNvPr id="135" name="フローチャート: 判断 134"/>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textlink="">
      <xdr:nvSpPr>
        <xdr:cNvPr id="136" name="テキスト ボックス 135"/>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72392</xdr:rowOff>
    </xdr:from>
    <xdr:to>
      <xdr:col>24</xdr:col>
      <xdr:colOff>114300</xdr:colOff>
      <xdr:row>58</xdr:row>
      <xdr:rowOff>2542</xdr:rowOff>
    </xdr:to>
    <xdr:sp textlink="">
      <xdr:nvSpPr>
        <xdr:cNvPr id="142" name="楕円 141"/>
        <xdr:cNvSpPr/>
      </xdr:nvSpPr>
      <xdr:spPr>
        <a:xfrm>
          <a:off x="4584700" y="98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50819</xdr:rowOff>
    </xdr:from>
    <xdr:ext cx="534377" cy="259045"/>
    <xdr:sp textlink="">
      <xdr:nvSpPr>
        <xdr:cNvPr id="143" name="物件費該当値テキスト"/>
        <xdr:cNvSpPr txBox="1"/>
      </xdr:nvSpPr>
      <xdr:spPr>
        <a:xfrm>
          <a:off x="4686300" y="98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42282</xdr:rowOff>
    </xdr:from>
    <xdr:to>
      <xdr:col>20</xdr:col>
      <xdr:colOff>38100</xdr:colOff>
      <xdr:row>57</xdr:row>
      <xdr:rowOff>143882</xdr:rowOff>
    </xdr:to>
    <xdr:sp textlink="">
      <xdr:nvSpPr>
        <xdr:cNvPr id="144" name="楕円 143"/>
        <xdr:cNvSpPr/>
      </xdr:nvSpPr>
      <xdr:spPr>
        <a:xfrm>
          <a:off x="3746500" y="98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135009</xdr:rowOff>
    </xdr:from>
    <xdr:ext cx="534377" cy="259045"/>
    <xdr:sp textlink="">
      <xdr:nvSpPr>
        <xdr:cNvPr id="145" name="テキスト ボックス 144"/>
        <xdr:cNvSpPr txBox="1"/>
      </xdr:nvSpPr>
      <xdr:spPr>
        <a:xfrm>
          <a:off x="3530111" y="990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36992</xdr:rowOff>
    </xdr:from>
    <xdr:to>
      <xdr:col>15</xdr:col>
      <xdr:colOff>101600</xdr:colOff>
      <xdr:row>57</xdr:row>
      <xdr:rowOff>138592</xdr:rowOff>
    </xdr:to>
    <xdr:sp textlink="">
      <xdr:nvSpPr>
        <xdr:cNvPr id="146" name="楕円 145"/>
        <xdr:cNvSpPr/>
      </xdr:nvSpPr>
      <xdr:spPr>
        <a:xfrm>
          <a:off x="2857500" y="98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129719</xdr:rowOff>
    </xdr:from>
    <xdr:ext cx="534377" cy="259045"/>
    <xdr:sp textlink="">
      <xdr:nvSpPr>
        <xdr:cNvPr id="147" name="テキスト ボックス 146"/>
        <xdr:cNvSpPr txBox="1"/>
      </xdr:nvSpPr>
      <xdr:spPr>
        <a:xfrm>
          <a:off x="2641111" y="990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132661</xdr:rowOff>
    </xdr:from>
    <xdr:to>
      <xdr:col>10</xdr:col>
      <xdr:colOff>165100</xdr:colOff>
      <xdr:row>58</xdr:row>
      <xdr:rowOff>62811</xdr:rowOff>
    </xdr:to>
    <xdr:sp textlink="">
      <xdr:nvSpPr>
        <xdr:cNvPr id="148" name="楕円 147"/>
        <xdr:cNvSpPr/>
      </xdr:nvSpPr>
      <xdr:spPr>
        <a:xfrm>
          <a:off x="1968500" y="990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53938</xdr:rowOff>
    </xdr:from>
    <xdr:ext cx="534377" cy="259045"/>
    <xdr:sp textlink="">
      <xdr:nvSpPr>
        <xdr:cNvPr id="149" name="テキスト ボックス 148"/>
        <xdr:cNvSpPr txBox="1"/>
      </xdr:nvSpPr>
      <xdr:spPr>
        <a:xfrm>
          <a:off x="1752111" y="999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129803</xdr:rowOff>
    </xdr:from>
    <xdr:to>
      <xdr:col>6</xdr:col>
      <xdr:colOff>38100</xdr:colOff>
      <xdr:row>58</xdr:row>
      <xdr:rowOff>59953</xdr:rowOff>
    </xdr:to>
    <xdr:sp textlink="">
      <xdr:nvSpPr>
        <xdr:cNvPr id="150" name="楕円 149"/>
        <xdr:cNvSpPr/>
      </xdr:nvSpPr>
      <xdr:spPr>
        <a:xfrm>
          <a:off x="1079500" y="990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51080</xdr:rowOff>
    </xdr:from>
    <xdr:ext cx="534377" cy="259045"/>
    <xdr:sp textlink="">
      <xdr:nvSpPr>
        <xdr:cNvPr id="151" name="テキスト ボックス 150"/>
        <xdr:cNvSpPr txBox="1"/>
      </xdr:nvSpPr>
      <xdr:spPr>
        <a:xfrm>
          <a:off x="863111" y="999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textlink="">
      <xdr:nvSpPr>
        <xdr:cNvPr id="174" name="維持補修費最小値テキスト"/>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textlink="">
      <xdr:nvSpPr>
        <xdr:cNvPr id="176" name="維持補修費最大値テキスト"/>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126075</xdr:rowOff>
    </xdr:from>
    <xdr:to>
      <xdr:col>24</xdr:col>
      <xdr:colOff>63500</xdr:colOff>
      <xdr:row>75</xdr:row>
      <xdr:rowOff>135174</xdr:rowOff>
    </xdr:to>
    <xdr:cxnSp macro="">
      <xdr:nvCxnSpPr>
        <xdr:cNvPr id="178" name="直線コネクタ 177"/>
        <xdr:cNvCxnSpPr/>
      </xdr:nvCxnSpPr>
      <xdr:spPr>
        <a:xfrm>
          <a:off x="3797300" y="12984825"/>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1261</xdr:rowOff>
    </xdr:from>
    <xdr:ext cx="469744" cy="259045"/>
    <xdr:sp textlink="">
      <xdr:nvSpPr>
        <xdr:cNvPr id="179" name="維持補修費平均値テキスト"/>
        <xdr:cNvSpPr txBox="1"/>
      </xdr:nvSpPr>
      <xdr:spPr>
        <a:xfrm>
          <a:off x="4686300" y="13202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textlink="">
      <xdr:nvSpPr>
        <xdr:cNvPr id="180" name="フローチャート: 判断 179"/>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126075</xdr:rowOff>
    </xdr:from>
    <xdr:to>
      <xdr:col>19</xdr:col>
      <xdr:colOff>177800</xdr:colOff>
      <xdr:row>77</xdr:row>
      <xdr:rowOff>42774</xdr:rowOff>
    </xdr:to>
    <xdr:cxnSp macro="">
      <xdr:nvCxnSpPr>
        <xdr:cNvPr id="181" name="直線コネクタ 180"/>
        <xdr:cNvCxnSpPr/>
      </xdr:nvCxnSpPr>
      <xdr:spPr>
        <a:xfrm flipV="1">
          <a:off x="2908300" y="12984825"/>
          <a:ext cx="889000" cy="2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textlink="">
      <xdr:nvSpPr>
        <xdr:cNvPr id="182" name="フローチャート: 判断 181"/>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149944</xdr:rowOff>
    </xdr:from>
    <xdr:ext cx="469744" cy="259045"/>
    <xdr:sp textlink="">
      <xdr:nvSpPr>
        <xdr:cNvPr id="183" name="テキスト ボックス 182"/>
        <xdr:cNvSpPr txBox="1"/>
      </xdr:nvSpPr>
      <xdr:spPr>
        <a:xfrm>
          <a:off x="3562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6243</xdr:rowOff>
    </xdr:from>
    <xdr:to>
      <xdr:col>15</xdr:col>
      <xdr:colOff>50800</xdr:colOff>
      <xdr:row>77</xdr:row>
      <xdr:rowOff>42774</xdr:rowOff>
    </xdr:to>
    <xdr:cxnSp macro="">
      <xdr:nvCxnSpPr>
        <xdr:cNvPr id="184" name="直線コネクタ 183"/>
        <xdr:cNvCxnSpPr/>
      </xdr:nvCxnSpPr>
      <xdr:spPr>
        <a:xfrm>
          <a:off x="2019300" y="13207893"/>
          <a:ext cx="8890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textlink="">
      <xdr:nvSpPr>
        <xdr:cNvPr id="185" name="フローチャート: 判断 184"/>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textlink="">
      <xdr:nvSpPr>
        <xdr:cNvPr id="186" name="テキスト ボックス 185"/>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163748</xdr:rowOff>
    </xdr:from>
    <xdr:to>
      <xdr:col>10</xdr:col>
      <xdr:colOff>114300</xdr:colOff>
      <xdr:row>77</xdr:row>
      <xdr:rowOff>6243</xdr:rowOff>
    </xdr:to>
    <xdr:cxnSp macro="">
      <xdr:nvCxnSpPr>
        <xdr:cNvPr id="187" name="直線コネクタ 186"/>
        <xdr:cNvCxnSpPr/>
      </xdr:nvCxnSpPr>
      <xdr:spPr>
        <a:xfrm>
          <a:off x="1130300" y="13022498"/>
          <a:ext cx="889000" cy="1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textlink="">
      <xdr:nvSpPr>
        <xdr:cNvPr id="188" name="フローチャート: 判断 187"/>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textlink="">
      <xdr:nvSpPr>
        <xdr:cNvPr id="189" name="テキスト ボックス 188"/>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textlink="">
      <xdr:nvSpPr>
        <xdr:cNvPr id="190" name="フローチャート: 判断 189"/>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textlink="">
      <xdr:nvSpPr>
        <xdr:cNvPr id="191" name="テキスト ボックス 190"/>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84374</xdr:rowOff>
    </xdr:from>
    <xdr:to>
      <xdr:col>24</xdr:col>
      <xdr:colOff>114300</xdr:colOff>
      <xdr:row>76</xdr:row>
      <xdr:rowOff>14523</xdr:rowOff>
    </xdr:to>
    <xdr:sp textlink="">
      <xdr:nvSpPr>
        <xdr:cNvPr id="197" name="楕円 196"/>
        <xdr:cNvSpPr/>
      </xdr:nvSpPr>
      <xdr:spPr>
        <a:xfrm>
          <a:off x="4584700" y="129431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107251</xdr:rowOff>
    </xdr:from>
    <xdr:ext cx="534377" cy="259045"/>
    <xdr:sp textlink="">
      <xdr:nvSpPr>
        <xdr:cNvPr id="198" name="維持補修費該当値テキスト"/>
        <xdr:cNvSpPr txBox="1"/>
      </xdr:nvSpPr>
      <xdr:spPr>
        <a:xfrm>
          <a:off x="4686300" y="1279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75275</xdr:rowOff>
    </xdr:from>
    <xdr:to>
      <xdr:col>20</xdr:col>
      <xdr:colOff>38100</xdr:colOff>
      <xdr:row>76</xdr:row>
      <xdr:rowOff>5426</xdr:rowOff>
    </xdr:to>
    <xdr:sp textlink="">
      <xdr:nvSpPr>
        <xdr:cNvPr id="199" name="楕円 198"/>
        <xdr:cNvSpPr/>
      </xdr:nvSpPr>
      <xdr:spPr>
        <a:xfrm>
          <a:off x="3746500" y="129340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21952</xdr:rowOff>
    </xdr:from>
    <xdr:ext cx="534377" cy="259045"/>
    <xdr:sp textlink="">
      <xdr:nvSpPr>
        <xdr:cNvPr id="200" name="テキスト ボックス 199"/>
        <xdr:cNvSpPr txBox="1"/>
      </xdr:nvSpPr>
      <xdr:spPr>
        <a:xfrm>
          <a:off x="3530111" y="1270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163424</xdr:rowOff>
    </xdr:from>
    <xdr:to>
      <xdr:col>15</xdr:col>
      <xdr:colOff>101600</xdr:colOff>
      <xdr:row>77</xdr:row>
      <xdr:rowOff>93574</xdr:rowOff>
    </xdr:to>
    <xdr:sp textlink="">
      <xdr:nvSpPr>
        <xdr:cNvPr id="201" name="楕円 200"/>
        <xdr:cNvSpPr/>
      </xdr:nvSpPr>
      <xdr:spPr>
        <a:xfrm>
          <a:off x="2857500" y="131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110100</xdr:rowOff>
    </xdr:from>
    <xdr:ext cx="469744" cy="259045"/>
    <xdr:sp textlink="">
      <xdr:nvSpPr>
        <xdr:cNvPr id="202" name="テキスト ボックス 201"/>
        <xdr:cNvSpPr txBox="1"/>
      </xdr:nvSpPr>
      <xdr:spPr>
        <a:xfrm>
          <a:off x="2673428" y="129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126893</xdr:rowOff>
    </xdr:from>
    <xdr:to>
      <xdr:col>10</xdr:col>
      <xdr:colOff>165100</xdr:colOff>
      <xdr:row>77</xdr:row>
      <xdr:rowOff>57043</xdr:rowOff>
    </xdr:to>
    <xdr:sp textlink="">
      <xdr:nvSpPr>
        <xdr:cNvPr id="203" name="楕円 202"/>
        <xdr:cNvSpPr/>
      </xdr:nvSpPr>
      <xdr:spPr>
        <a:xfrm>
          <a:off x="1968500" y="1315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73570</xdr:rowOff>
    </xdr:from>
    <xdr:ext cx="469744" cy="259045"/>
    <xdr:sp textlink="">
      <xdr:nvSpPr>
        <xdr:cNvPr id="204" name="テキスト ボックス 203"/>
        <xdr:cNvSpPr txBox="1"/>
      </xdr:nvSpPr>
      <xdr:spPr>
        <a:xfrm>
          <a:off x="1784428" y="1293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112949</xdr:rowOff>
    </xdr:from>
    <xdr:to>
      <xdr:col>6</xdr:col>
      <xdr:colOff>38100</xdr:colOff>
      <xdr:row>76</xdr:row>
      <xdr:rowOff>43098</xdr:rowOff>
    </xdr:to>
    <xdr:sp textlink="">
      <xdr:nvSpPr>
        <xdr:cNvPr id="205" name="楕円 204"/>
        <xdr:cNvSpPr/>
      </xdr:nvSpPr>
      <xdr:spPr>
        <a:xfrm>
          <a:off x="1079500" y="129716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59626</xdr:rowOff>
    </xdr:from>
    <xdr:ext cx="534377" cy="259045"/>
    <xdr:sp textlink="">
      <xdr:nvSpPr>
        <xdr:cNvPr id="206" name="テキスト ボックス 205"/>
        <xdr:cNvSpPr txBox="1"/>
      </xdr:nvSpPr>
      <xdr:spPr>
        <a:xfrm>
          <a:off x="863111" y="127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117934</xdr:rowOff>
    </xdr:from>
    <xdr:to>
      <xdr:col>24</xdr:col>
      <xdr:colOff>62865</xdr:colOff>
      <xdr:row>97</xdr:row>
      <xdr:rowOff>70662</xdr:rowOff>
    </xdr:to>
    <xdr:cxnSp macro="">
      <xdr:nvCxnSpPr>
        <xdr:cNvPr id="233" name="直線コネクタ 232"/>
        <xdr:cNvCxnSpPr/>
      </xdr:nvCxnSpPr>
      <xdr:spPr>
        <a:xfrm flipV="1">
          <a:off x="4633595" y="15376984"/>
          <a:ext cx="1270" cy="132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74489</xdr:rowOff>
    </xdr:from>
    <xdr:ext cx="534377" cy="259045"/>
    <xdr:sp textlink="">
      <xdr:nvSpPr>
        <xdr:cNvPr id="234" name="扶助費最小値テキスト"/>
        <xdr:cNvSpPr txBox="1"/>
      </xdr:nvSpPr>
      <xdr:spPr>
        <a:xfrm>
          <a:off x="4686300" y="167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70662</xdr:rowOff>
    </xdr:from>
    <xdr:to>
      <xdr:col>24</xdr:col>
      <xdr:colOff>152400</xdr:colOff>
      <xdr:row>97</xdr:row>
      <xdr:rowOff>70662</xdr:rowOff>
    </xdr:to>
    <xdr:cxnSp macro="">
      <xdr:nvCxnSpPr>
        <xdr:cNvPr id="235" name="直線コネクタ 234"/>
        <xdr:cNvCxnSpPr/>
      </xdr:nvCxnSpPr>
      <xdr:spPr>
        <a:xfrm>
          <a:off x="4546600" y="16701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64611</xdr:rowOff>
    </xdr:from>
    <xdr:ext cx="599010" cy="259045"/>
    <xdr:sp textlink="">
      <xdr:nvSpPr>
        <xdr:cNvPr id="236" name="扶助費最大値テキスト"/>
        <xdr:cNvSpPr txBox="1"/>
      </xdr:nvSpPr>
      <xdr:spPr>
        <a:xfrm>
          <a:off x="4686300" y="1515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117934</xdr:rowOff>
    </xdr:from>
    <xdr:to>
      <xdr:col>24</xdr:col>
      <xdr:colOff>152400</xdr:colOff>
      <xdr:row>89</xdr:row>
      <xdr:rowOff>117934</xdr:rowOff>
    </xdr:to>
    <xdr:cxnSp macro="">
      <xdr:nvCxnSpPr>
        <xdr:cNvPr id="237" name="直線コネクタ 236"/>
        <xdr:cNvCxnSpPr/>
      </xdr:nvCxnSpPr>
      <xdr:spPr>
        <a:xfrm>
          <a:off x="4546600" y="1537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70662</xdr:rowOff>
    </xdr:from>
    <xdr:to>
      <xdr:col>24</xdr:col>
      <xdr:colOff>63500</xdr:colOff>
      <xdr:row>99</xdr:row>
      <xdr:rowOff>21008</xdr:rowOff>
    </xdr:to>
    <xdr:cxnSp macro="">
      <xdr:nvCxnSpPr>
        <xdr:cNvPr id="238" name="直線コネクタ 237"/>
        <xdr:cNvCxnSpPr/>
      </xdr:nvCxnSpPr>
      <xdr:spPr>
        <a:xfrm flipV="1">
          <a:off x="3797300" y="16701312"/>
          <a:ext cx="838200" cy="29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111597</xdr:rowOff>
    </xdr:from>
    <xdr:ext cx="534377" cy="259045"/>
    <xdr:sp textlink="">
      <xdr:nvSpPr>
        <xdr:cNvPr id="239" name="扶助費平均値テキスト"/>
        <xdr:cNvSpPr txBox="1"/>
      </xdr:nvSpPr>
      <xdr:spPr>
        <a:xfrm>
          <a:off x="4686300" y="16056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88720</xdr:rowOff>
    </xdr:from>
    <xdr:to>
      <xdr:col>24</xdr:col>
      <xdr:colOff>114300</xdr:colOff>
      <xdr:row>95</xdr:row>
      <xdr:rowOff>18870</xdr:rowOff>
    </xdr:to>
    <xdr:sp textlink="">
      <xdr:nvSpPr>
        <xdr:cNvPr id="240" name="フローチャート: 判断 239"/>
        <xdr:cNvSpPr/>
      </xdr:nvSpPr>
      <xdr:spPr>
        <a:xfrm>
          <a:off x="4584700" y="162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110585</xdr:rowOff>
    </xdr:from>
    <xdr:to>
      <xdr:col>19</xdr:col>
      <xdr:colOff>177800</xdr:colOff>
      <xdr:row>99</xdr:row>
      <xdr:rowOff>21008</xdr:rowOff>
    </xdr:to>
    <xdr:cxnSp macro="">
      <xdr:nvCxnSpPr>
        <xdr:cNvPr id="241" name="直線コネクタ 240"/>
        <xdr:cNvCxnSpPr/>
      </xdr:nvCxnSpPr>
      <xdr:spPr>
        <a:xfrm>
          <a:off x="2908300" y="16912685"/>
          <a:ext cx="889000" cy="8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98126</xdr:rowOff>
    </xdr:from>
    <xdr:to>
      <xdr:col>20</xdr:col>
      <xdr:colOff>38100</xdr:colOff>
      <xdr:row>97</xdr:row>
      <xdr:rowOff>28276</xdr:rowOff>
    </xdr:to>
    <xdr:sp textlink="">
      <xdr:nvSpPr>
        <xdr:cNvPr id="242" name="フローチャート: 判断 241"/>
        <xdr:cNvSpPr/>
      </xdr:nvSpPr>
      <xdr:spPr>
        <a:xfrm>
          <a:off x="3746500" y="1655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44803</xdr:rowOff>
    </xdr:from>
    <xdr:ext cx="534377" cy="259045"/>
    <xdr:sp textlink="">
      <xdr:nvSpPr>
        <xdr:cNvPr id="243" name="テキスト ボックス 242"/>
        <xdr:cNvSpPr txBox="1"/>
      </xdr:nvSpPr>
      <xdr:spPr>
        <a:xfrm>
          <a:off x="3530111" y="163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110585</xdr:rowOff>
    </xdr:from>
    <xdr:to>
      <xdr:col>15</xdr:col>
      <xdr:colOff>50800</xdr:colOff>
      <xdr:row>98</xdr:row>
      <xdr:rowOff>123160</xdr:rowOff>
    </xdr:to>
    <xdr:cxnSp macro="">
      <xdr:nvCxnSpPr>
        <xdr:cNvPr id="244" name="直線コネクタ 243"/>
        <xdr:cNvCxnSpPr/>
      </xdr:nvCxnSpPr>
      <xdr:spPr>
        <a:xfrm flipV="1">
          <a:off x="2019300" y="16912685"/>
          <a:ext cx="8890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151471</xdr:rowOff>
    </xdr:from>
    <xdr:to>
      <xdr:col>15</xdr:col>
      <xdr:colOff>101600</xdr:colOff>
      <xdr:row>97</xdr:row>
      <xdr:rowOff>81621</xdr:rowOff>
    </xdr:to>
    <xdr:sp textlink="">
      <xdr:nvSpPr>
        <xdr:cNvPr id="245" name="フローチャート: 判断 244"/>
        <xdr:cNvSpPr/>
      </xdr:nvSpPr>
      <xdr:spPr>
        <a:xfrm>
          <a:off x="2857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98148</xdr:rowOff>
    </xdr:from>
    <xdr:ext cx="534377" cy="259045"/>
    <xdr:sp textlink="">
      <xdr:nvSpPr>
        <xdr:cNvPr id="246" name="テキスト ボックス 245"/>
        <xdr:cNvSpPr txBox="1"/>
      </xdr:nvSpPr>
      <xdr:spPr>
        <a:xfrm>
          <a:off x="2641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99744</xdr:rowOff>
    </xdr:from>
    <xdr:to>
      <xdr:col>10</xdr:col>
      <xdr:colOff>114300</xdr:colOff>
      <xdr:row>98</xdr:row>
      <xdr:rowOff>123160</xdr:rowOff>
    </xdr:to>
    <xdr:cxnSp macro="">
      <xdr:nvCxnSpPr>
        <xdr:cNvPr id="247" name="直線コネクタ 246"/>
        <xdr:cNvCxnSpPr/>
      </xdr:nvCxnSpPr>
      <xdr:spPr>
        <a:xfrm>
          <a:off x="1130300" y="16901844"/>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24696</xdr:rowOff>
    </xdr:from>
    <xdr:to>
      <xdr:col>10</xdr:col>
      <xdr:colOff>165100</xdr:colOff>
      <xdr:row>97</xdr:row>
      <xdr:rowOff>126296</xdr:rowOff>
    </xdr:to>
    <xdr:sp textlink="">
      <xdr:nvSpPr>
        <xdr:cNvPr id="248" name="フローチャート: 判断 247"/>
        <xdr:cNvSpPr/>
      </xdr:nvSpPr>
      <xdr:spPr>
        <a:xfrm>
          <a:off x="1968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142823</xdr:rowOff>
    </xdr:from>
    <xdr:ext cx="534377" cy="259045"/>
    <xdr:sp textlink="">
      <xdr:nvSpPr>
        <xdr:cNvPr id="249" name="テキスト ボックス 248"/>
        <xdr:cNvSpPr txBox="1"/>
      </xdr:nvSpPr>
      <xdr:spPr>
        <a:xfrm>
          <a:off x="1752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24369</xdr:rowOff>
    </xdr:from>
    <xdr:to>
      <xdr:col>6</xdr:col>
      <xdr:colOff>38100</xdr:colOff>
      <xdr:row>97</xdr:row>
      <xdr:rowOff>125969</xdr:rowOff>
    </xdr:to>
    <xdr:sp textlink="">
      <xdr:nvSpPr>
        <xdr:cNvPr id="250" name="フローチャート: 判断 249"/>
        <xdr:cNvSpPr/>
      </xdr:nvSpPr>
      <xdr:spPr>
        <a:xfrm>
          <a:off x="1079500" y="166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142496</xdr:rowOff>
    </xdr:from>
    <xdr:ext cx="534377" cy="259045"/>
    <xdr:sp textlink="">
      <xdr:nvSpPr>
        <xdr:cNvPr id="251" name="テキスト ボックス 250"/>
        <xdr:cNvSpPr txBox="1"/>
      </xdr:nvSpPr>
      <xdr:spPr>
        <a:xfrm>
          <a:off x="863111" y="164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19862</xdr:rowOff>
    </xdr:from>
    <xdr:to>
      <xdr:col>24</xdr:col>
      <xdr:colOff>114300</xdr:colOff>
      <xdr:row>97</xdr:row>
      <xdr:rowOff>121462</xdr:rowOff>
    </xdr:to>
    <xdr:sp textlink="">
      <xdr:nvSpPr>
        <xdr:cNvPr id="257" name="楕円 256"/>
        <xdr:cNvSpPr/>
      </xdr:nvSpPr>
      <xdr:spPr>
        <a:xfrm>
          <a:off x="4584700" y="166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106239</xdr:rowOff>
    </xdr:from>
    <xdr:ext cx="534377" cy="259045"/>
    <xdr:sp textlink="">
      <xdr:nvSpPr>
        <xdr:cNvPr id="258" name="扶助費該当値テキスト"/>
        <xdr:cNvSpPr txBox="1"/>
      </xdr:nvSpPr>
      <xdr:spPr>
        <a:xfrm>
          <a:off x="4686300" y="1656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141658</xdr:rowOff>
    </xdr:from>
    <xdr:to>
      <xdr:col>20</xdr:col>
      <xdr:colOff>38100</xdr:colOff>
      <xdr:row>99</xdr:row>
      <xdr:rowOff>71808</xdr:rowOff>
    </xdr:to>
    <xdr:sp textlink="">
      <xdr:nvSpPr>
        <xdr:cNvPr id="259" name="楕円 258"/>
        <xdr:cNvSpPr/>
      </xdr:nvSpPr>
      <xdr:spPr>
        <a:xfrm>
          <a:off x="3746500" y="169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62935</xdr:rowOff>
    </xdr:from>
    <xdr:ext cx="534377" cy="259045"/>
    <xdr:sp textlink="">
      <xdr:nvSpPr>
        <xdr:cNvPr id="260" name="テキスト ボックス 259"/>
        <xdr:cNvSpPr txBox="1"/>
      </xdr:nvSpPr>
      <xdr:spPr>
        <a:xfrm>
          <a:off x="3530111" y="1703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59785</xdr:rowOff>
    </xdr:from>
    <xdr:to>
      <xdr:col>15</xdr:col>
      <xdr:colOff>101600</xdr:colOff>
      <xdr:row>98</xdr:row>
      <xdr:rowOff>161385</xdr:rowOff>
    </xdr:to>
    <xdr:sp textlink="">
      <xdr:nvSpPr>
        <xdr:cNvPr id="261" name="楕円 260"/>
        <xdr:cNvSpPr/>
      </xdr:nvSpPr>
      <xdr:spPr>
        <a:xfrm>
          <a:off x="2857500" y="168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152512</xdr:rowOff>
    </xdr:from>
    <xdr:ext cx="534377" cy="259045"/>
    <xdr:sp textlink="">
      <xdr:nvSpPr>
        <xdr:cNvPr id="262" name="テキスト ボックス 261"/>
        <xdr:cNvSpPr txBox="1"/>
      </xdr:nvSpPr>
      <xdr:spPr>
        <a:xfrm>
          <a:off x="2641111" y="169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72360</xdr:rowOff>
    </xdr:from>
    <xdr:to>
      <xdr:col>10</xdr:col>
      <xdr:colOff>165100</xdr:colOff>
      <xdr:row>99</xdr:row>
      <xdr:rowOff>2510</xdr:rowOff>
    </xdr:to>
    <xdr:sp textlink="">
      <xdr:nvSpPr>
        <xdr:cNvPr id="263" name="楕円 262"/>
        <xdr:cNvSpPr/>
      </xdr:nvSpPr>
      <xdr:spPr>
        <a:xfrm>
          <a:off x="1968500" y="168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165087</xdr:rowOff>
    </xdr:from>
    <xdr:ext cx="534377" cy="259045"/>
    <xdr:sp textlink="">
      <xdr:nvSpPr>
        <xdr:cNvPr id="264" name="テキスト ボックス 263"/>
        <xdr:cNvSpPr txBox="1"/>
      </xdr:nvSpPr>
      <xdr:spPr>
        <a:xfrm>
          <a:off x="1752111" y="169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48944</xdr:rowOff>
    </xdr:from>
    <xdr:to>
      <xdr:col>6</xdr:col>
      <xdr:colOff>38100</xdr:colOff>
      <xdr:row>98</xdr:row>
      <xdr:rowOff>150544</xdr:rowOff>
    </xdr:to>
    <xdr:sp textlink="">
      <xdr:nvSpPr>
        <xdr:cNvPr id="265" name="楕円 264"/>
        <xdr:cNvSpPr/>
      </xdr:nvSpPr>
      <xdr:spPr>
        <a:xfrm>
          <a:off x="1079500" y="168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141671</xdr:rowOff>
    </xdr:from>
    <xdr:ext cx="534377" cy="259045"/>
    <xdr:sp textlink="">
      <xdr:nvSpPr>
        <xdr:cNvPr id="266" name="テキスト ボックス 265"/>
        <xdr:cNvSpPr txBox="1"/>
      </xdr:nvSpPr>
      <xdr:spPr>
        <a:xfrm>
          <a:off x="863111" y="169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3" name="直線コネクタ 292"/>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textlink="">
      <xdr:nvSpPr>
        <xdr:cNvPr id="294" name="補助費等最小値テキスト"/>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5" name="直線コネクタ 294"/>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textlink="">
      <xdr:nvSpPr>
        <xdr:cNvPr id="296" name="補助費等最大値テキスト"/>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7" name="直線コネクタ 296"/>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109263</xdr:rowOff>
    </xdr:from>
    <xdr:to>
      <xdr:col>55</xdr:col>
      <xdr:colOff>0</xdr:colOff>
      <xdr:row>36</xdr:row>
      <xdr:rowOff>163572</xdr:rowOff>
    </xdr:to>
    <xdr:cxnSp macro="">
      <xdr:nvCxnSpPr>
        <xdr:cNvPr id="298" name="直線コネクタ 297"/>
        <xdr:cNvCxnSpPr/>
      </xdr:nvCxnSpPr>
      <xdr:spPr>
        <a:xfrm>
          <a:off x="9639300" y="5424213"/>
          <a:ext cx="838200" cy="9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159790</xdr:rowOff>
    </xdr:from>
    <xdr:ext cx="534377" cy="259045"/>
    <xdr:sp textlink="">
      <xdr:nvSpPr>
        <xdr:cNvPr id="299" name="補助費等平均値テキスト"/>
        <xdr:cNvSpPr txBox="1"/>
      </xdr:nvSpPr>
      <xdr:spPr>
        <a:xfrm>
          <a:off x="10528300" y="6331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textlink="">
      <xdr:nvSpPr>
        <xdr:cNvPr id="300" name="フローチャート: 判断 299"/>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109263</xdr:rowOff>
    </xdr:from>
    <xdr:to>
      <xdr:col>50</xdr:col>
      <xdr:colOff>114300</xdr:colOff>
      <xdr:row>38</xdr:row>
      <xdr:rowOff>25335</xdr:rowOff>
    </xdr:to>
    <xdr:cxnSp macro="">
      <xdr:nvCxnSpPr>
        <xdr:cNvPr id="301" name="直線コネクタ 300"/>
        <xdr:cNvCxnSpPr/>
      </xdr:nvCxnSpPr>
      <xdr:spPr>
        <a:xfrm flipV="1">
          <a:off x="8750300" y="5424213"/>
          <a:ext cx="889000" cy="111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textlink="">
      <xdr:nvSpPr>
        <xdr:cNvPr id="302" name="フローチャート: 判断 301"/>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textlink="">
      <xdr:nvSpPr>
        <xdr:cNvPr id="303" name="テキスト ボックス 302"/>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25335</xdr:rowOff>
    </xdr:from>
    <xdr:to>
      <xdr:col>45</xdr:col>
      <xdr:colOff>177800</xdr:colOff>
      <xdr:row>38</xdr:row>
      <xdr:rowOff>52560</xdr:rowOff>
    </xdr:to>
    <xdr:cxnSp macro="">
      <xdr:nvCxnSpPr>
        <xdr:cNvPr id="304" name="直線コネクタ 303"/>
        <xdr:cNvCxnSpPr/>
      </xdr:nvCxnSpPr>
      <xdr:spPr>
        <a:xfrm flipV="1">
          <a:off x="7861300" y="6540435"/>
          <a:ext cx="889000" cy="2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textlink="">
      <xdr:nvSpPr>
        <xdr:cNvPr id="305" name="フローチャート: 判断 304"/>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textlink="">
      <xdr:nvSpPr>
        <xdr:cNvPr id="306" name="テキスト ボックス 305"/>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41271</xdr:rowOff>
    </xdr:from>
    <xdr:to>
      <xdr:col>41</xdr:col>
      <xdr:colOff>50800</xdr:colOff>
      <xdr:row>38</xdr:row>
      <xdr:rowOff>52560</xdr:rowOff>
    </xdr:to>
    <xdr:cxnSp macro="">
      <xdr:nvCxnSpPr>
        <xdr:cNvPr id="307" name="直線コネクタ 306"/>
        <xdr:cNvCxnSpPr/>
      </xdr:nvCxnSpPr>
      <xdr:spPr>
        <a:xfrm>
          <a:off x="6972300" y="6556371"/>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textlink="">
      <xdr:nvSpPr>
        <xdr:cNvPr id="308" name="フローチャート: 判断 307"/>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textlink="">
      <xdr:nvSpPr>
        <xdr:cNvPr id="309" name="テキスト ボックス 308"/>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textlink="">
      <xdr:nvSpPr>
        <xdr:cNvPr id="310" name="フローチャート: 判断 309"/>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textlink="">
      <xdr:nvSpPr>
        <xdr:cNvPr id="311" name="テキスト ボックス 310"/>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112772</xdr:rowOff>
    </xdr:from>
    <xdr:to>
      <xdr:col>55</xdr:col>
      <xdr:colOff>50800</xdr:colOff>
      <xdr:row>37</xdr:row>
      <xdr:rowOff>42922</xdr:rowOff>
    </xdr:to>
    <xdr:sp textlink="">
      <xdr:nvSpPr>
        <xdr:cNvPr id="317" name="楕円 316"/>
        <xdr:cNvSpPr/>
      </xdr:nvSpPr>
      <xdr:spPr>
        <a:xfrm>
          <a:off x="10426700" y="62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135649</xdr:rowOff>
    </xdr:from>
    <xdr:ext cx="534377" cy="259045"/>
    <xdr:sp textlink="">
      <xdr:nvSpPr>
        <xdr:cNvPr id="318" name="補助費等該当値テキスト"/>
        <xdr:cNvSpPr txBox="1"/>
      </xdr:nvSpPr>
      <xdr:spPr>
        <a:xfrm>
          <a:off x="10528300" y="61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58463</xdr:rowOff>
    </xdr:from>
    <xdr:to>
      <xdr:col>50</xdr:col>
      <xdr:colOff>165100</xdr:colOff>
      <xdr:row>31</xdr:row>
      <xdr:rowOff>160063</xdr:rowOff>
    </xdr:to>
    <xdr:sp textlink="">
      <xdr:nvSpPr>
        <xdr:cNvPr id="319" name="楕円 318"/>
        <xdr:cNvSpPr/>
      </xdr:nvSpPr>
      <xdr:spPr>
        <a:xfrm>
          <a:off x="9588500" y="53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151190</xdr:rowOff>
    </xdr:from>
    <xdr:ext cx="599010" cy="259045"/>
    <xdr:sp textlink="">
      <xdr:nvSpPr>
        <xdr:cNvPr id="320" name="テキスト ボックス 319"/>
        <xdr:cNvSpPr txBox="1"/>
      </xdr:nvSpPr>
      <xdr:spPr>
        <a:xfrm>
          <a:off x="9339795" y="54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145985</xdr:rowOff>
    </xdr:from>
    <xdr:to>
      <xdr:col>46</xdr:col>
      <xdr:colOff>38100</xdr:colOff>
      <xdr:row>38</xdr:row>
      <xdr:rowOff>76135</xdr:rowOff>
    </xdr:to>
    <xdr:sp textlink="">
      <xdr:nvSpPr>
        <xdr:cNvPr id="321" name="楕円 320"/>
        <xdr:cNvSpPr/>
      </xdr:nvSpPr>
      <xdr:spPr>
        <a:xfrm>
          <a:off x="8699500" y="64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67262</xdr:rowOff>
    </xdr:from>
    <xdr:ext cx="534377" cy="259045"/>
    <xdr:sp textlink="">
      <xdr:nvSpPr>
        <xdr:cNvPr id="322" name="テキスト ボックス 321"/>
        <xdr:cNvSpPr txBox="1"/>
      </xdr:nvSpPr>
      <xdr:spPr>
        <a:xfrm>
          <a:off x="8483111" y="658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1760</xdr:rowOff>
    </xdr:from>
    <xdr:to>
      <xdr:col>41</xdr:col>
      <xdr:colOff>101600</xdr:colOff>
      <xdr:row>38</xdr:row>
      <xdr:rowOff>103360</xdr:rowOff>
    </xdr:to>
    <xdr:sp textlink="">
      <xdr:nvSpPr>
        <xdr:cNvPr id="323" name="楕円 322"/>
        <xdr:cNvSpPr/>
      </xdr:nvSpPr>
      <xdr:spPr>
        <a:xfrm>
          <a:off x="7810500" y="65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94487</xdr:rowOff>
    </xdr:from>
    <xdr:ext cx="534377" cy="259045"/>
    <xdr:sp textlink="">
      <xdr:nvSpPr>
        <xdr:cNvPr id="324" name="テキスト ボックス 323"/>
        <xdr:cNvSpPr txBox="1"/>
      </xdr:nvSpPr>
      <xdr:spPr>
        <a:xfrm>
          <a:off x="7594111" y="66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161921</xdr:rowOff>
    </xdr:from>
    <xdr:to>
      <xdr:col>36</xdr:col>
      <xdr:colOff>165100</xdr:colOff>
      <xdr:row>38</xdr:row>
      <xdr:rowOff>92071</xdr:rowOff>
    </xdr:to>
    <xdr:sp textlink="">
      <xdr:nvSpPr>
        <xdr:cNvPr id="325" name="楕円 324"/>
        <xdr:cNvSpPr/>
      </xdr:nvSpPr>
      <xdr:spPr>
        <a:xfrm>
          <a:off x="6921500" y="650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83198</xdr:rowOff>
    </xdr:from>
    <xdr:ext cx="534377" cy="259045"/>
    <xdr:sp textlink="">
      <xdr:nvSpPr>
        <xdr:cNvPr id="326" name="テキスト ボックス 325"/>
        <xdr:cNvSpPr txBox="1"/>
      </xdr:nvSpPr>
      <xdr:spPr>
        <a:xfrm>
          <a:off x="6705111" y="659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50" name="直線コネクタ 349"/>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textlink="">
      <xdr:nvSpPr>
        <xdr:cNvPr id="351" name="普通建設事業費最小値テキスト"/>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2" name="直線コネクタ 351"/>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textlink="">
      <xdr:nvSpPr>
        <xdr:cNvPr id="353" name="普通建設事業費最大値テキスト"/>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4" name="直線コネクタ 353"/>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169883</xdr:rowOff>
    </xdr:from>
    <xdr:to>
      <xdr:col>55</xdr:col>
      <xdr:colOff>0</xdr:colOff>
      <xdr:row>55</xdr:row>
      <xdr:rowOff>41013</xdr:rowOff>
    </xdr:to>
    <xdr:cxnSp macro="">
      <xdr:nvCxnSpPr>
        <xdr:cNvPr id="355" name="直線コネクタ 354"/>
        <xdr:cNvCxnSpPr/>
      </xdr:nvCxnSpPr>
      <xdr:spPr>
        <a:xfrm flipV="1">
          <a:off x="9639300" y="9256733"/>
          <a:ext cx="838200" cy="21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textlink="">
      <xdr:nvSpPr>
        <xdr:cNvPr id="356" name="普通建設事業費平均値テキスト"/>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textlink="">
      <xdr:nvSpPr>
        <xdr:cNvPr id="357" name="フローチャート: 判断 356"/>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22276</xdr:rowOff>
    </xdr:from>
    <xdr:to>
      <xdr:col>50</xdr:col>
      <xdr:colOff>114300</xdr:colOff>
      <xdr:row>55</xdr:row>
      <xdr:rowOff>41013</xdr:rowOff>
    </xdr:to>
    <xdr:cxnSp macro="">
      <xdr:nvCxnSpPr>
        <xdr:cNvPr id="358" name="直線コネクタ 357"/>
        <xdr:cNvCxnSpPr/>
      </xdr:nvCxnSpPr>
      <xdr:spPr>
        <a:xfrm>
          <a:off x="8750300" y="9109126"/>
          <a:ext cx="889000" cy="36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textlink="">
      <xdr:nvSpPr>
        <xdr:cNvPr id="359" name="フローチャート: 判断 358"/>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textlink="">
      <xdr:nvSpPr>
        <xdr:cNvPr id="360" name="テキスト ボックス 359"/>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22276</xdr:rowOff>
    </xdr:from>
    <xdr:to>
      <xdr:col>45</xdr:col>
      <xdr:colOff>177800</xdr:colOff>
      <xdr:row>56</xdr:row>
      <xdr:rowOff>29104</xdr:rowOff>
    </xdr:to>
    <xdr:cxnSp macro="">
      <xdr:nvCxnSpPr>
        <xdr:cNvPr id="361" name="直線コネクタ 360"/>
        <xdr:cNvCxnSpPr/>
      </xdr:nvCxnSpPr>
      <xdr:spPr>
        <a:xfrm flipV="1">
          <a:off x="7861300" y="9109126"/>
          <a:ext cx="889000" cy="5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textlink="">
      <xdr:nvSpPr>
        <xdr:cNvPr id="362" name="フローチャート: 判断 361"/>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textlink="">
      <xdr:nvSpPr>
        <xdr:cNvPr id="363" name="テキスト ボックス 362"/>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72888</xdr:rowOff>
    </xdr:from>
    <xdr:to>
      <xdr:col>41</xdr:col>
      <xdr:colOff>50800</xdr:colOff>
      <xdr:row>56</xdr:row>
      <xdr:rowOff>29104</xdr:rowOff>
    </xdr:to>
    <xdr:cxnSp macro="">
      <xdr:nvCxnSpPr>
        <xdr:cNvPr id="364" name="直線コネクタ 363"/>
        <xdr:cNvCxnSpPr/>
      </xdr:nvCxnSpPr>
      <xdr:spPr>
        <a:xfrm>
          <a:off x="6972300" y="9331188"/>
          <a:ext cx="889000" cy="29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textlink="">
      <xdr:nvSpPr>
        <xdr:cNvPr id="365" name="フローチャート: 判断 364"/>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textlink="">
      <xdr:nvSpPr>
        <xdr:cNvPr id="366" name="テキスト ボックス 365"/>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textlink="">
      <xdr:nvSpPr>
        <xdr:cNvPr id="367" name="フローチャート: 判断 366"/>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textlink="">
      <xdr:nvSpPr>
        <xdr:cNvPr id="368" name="テキスト ボックス 367"/>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119083</xdr:rowOff>
    </xdr:from>
    <xdr:to>
      <xdr:col>55</xdr:col>
      <xdr:colOff>50800</xdr:colOff>
      <xdr:row>54</xdr:row>
      <xdr:rowOff>49233</xdr:rowOff>
    </xdr:to>
    <xdr:sp textlink="">
      <xdr:nvSpPr>
        <xdr:cNvPr id="374" name="楕円 373"/>
        <xdr:cNvSpPr/>
      </xdr:nvSpPr>
      <xdr:spPr>
        <a:xfrm>
          <a:off x="10426700" y="92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141960</xdr:rowOff>
    </xdr:from>
    <xdr:ext cx="599010" cy="259045"/>
    <xdr:sp textlink="">
      <xdr:nvSpPr>
        <xdr:cNvPr id="375" name="普通建設事業費該当値テキスト"/>
        <xdr:cNvSpPr txBox="1"/>
      </xdr:nvSpPr>
      <xdr:spPr>
        <a:xfrm>
          <a:off x="10528300" y="905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161663</xdr:rowOff>
    </xdr:from>
    <xdr:to>
      <xdr:col>50</xdr:col>
      <xdr:colOff>165100</xdr:colOff>
      <xdr:row>55</xdr:row>
      <xdr:rowOff>91813</xdr:rowOff>
    </xdr:to>
    <xdr:sp textlink="">
      <xdr:nvSpPr>
        <xdr:cNvPr id="376" name="楕円 375"/>
        <xdr:cNvSpPr/>
      </xdr:nvSpPr>
      <xdr:spPr>
        <a:xfrm>
          <a:off x="9588500" y="94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108340</xdr:rowOff>
    </xdr:from>
    <xdr:ext cx="534377" cy="259045"/>
    <xdr:sp textlink="">
      <xdr:nvSpPr>
        <xdr:cNvPr id="377" name="テキスト ボックス 376"/>
        <xdr:cNvSpPr txBox="1"/>
      </xdr:nvSpPr>
      <xdr:spPr>
        <a:xfrm>
          <a:off x="9372111" y="91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142926</xdr:rowOff>
    </xdr:from>
    <xdr:to>
      <xdr:col>46</xdr:col>
      <xdr:colOff>38100</xdr:colOff>
      <xdr:row>53</xdr:row>
      <xdr:rowOff>73076</xdr:rowOff>
    </xdr:to>
    <xdr:sp textlink="">
      <xdr:nvSpPr>
        <xdr:cNvPr id="378" name="楕円 377"/>
        <xdr:cNvSpPr/>
      </xdr:nvSpPr>
      <xdr:spPr>
        <a:xfrm>
          <a:off x="8699500" y="905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89603</xdr:rowOff>
    </xdr:from>
    <xdr:ext cx="599010" cy="259045"/>
    <xdr:sp textlink="">
      <xdr:nvSpPr>
        <xdr:cNvPr id="379" name="テキスト ボックス 378"/>
        <xdr:cNvSpPr txBox="1"/>
      </xdr:nvSpPr>
      <xdr:spPr>
        <a:xfrm>
          <a:off x="8450795" y="883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149754</xdr:rowOff>
    </xdr:from>
    <xdr:to>
      <xdr:col>41</xdr:col>
      <xdr:colOff>101600</xdr:colOff>
      <xdr:row>56</xdr:row>
      <xdr:rowOff>79904</xdr:rowOff>
    </xdr:to>
    <xdr:sp textlink="">
      <xdr:nvSpPr>
        <xdr:cNvPr id="380" name="楕円 379"/>
        <xdr:cNvSpPr/>
      </xdr:nvSpPr>
      <xdr:spPr>
        <a:xfrm>
          <a:off x="7810500" y="95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96431</xdr:rowOff>
    </xdr:from>
    <xdr:ext cx="534377" cy="259045"/>
    <xdr:sp textlink="">
      <xdr:nvSpPr>
        <xdr:cNvPr id="381" name="テキスト ボックス 380"/>
        <xdr:cNvSpPr txBox="1"/>
      </xdr:nvSpPr>
      <xdr:spPr>
        <a:xfrm>
          <a:off x="7594111" y="93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22088</xdr:rowOff>
    </xdr:from>
    <xdr:to>
      <xdr:col>36</xdr:col>
      <xdr:colOff>165100</xdr:colOff>
      <xdr:row>54</xdr:row>
      <xdr:rowOff>123688</xdr:rowOff>
    </xdr:to>
    <xdr:sp textlink="">
      <xdr:nvSpPr>
        <xdr:cNvPr id="382" name="楕円 381"/>
        <xdr:cNvSpPr/>
      </xdr:nvSpPr>
      <xdr:spPr>
        <a:xfrm>
          <a:off x="6921500" y="92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140215</xdr:rowOff>
    </xdr:from>
    <xdr:ext cx="599010" cy="259045"/>
    <xdr:sp textlink="">
      <xdr:nvSpPr>
        <xdr:cNvPr id="383" name="テキスト ボックス 382"/>
        <xdr:cNvSpPr txBox="1"/>
      </xdr:nvSpPr>
      <xdr:spPr>
        <a:xfrm>
          <a:off x="6672795" y="905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7" name="直線コネクタ 406"/>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textlink="">
      <xdr:nvSpPr>
        <xdr:cNvPr id="410" name="普通建設事業費 （ うち新規整備　）最大値テキスト"/>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11" name="直線コネクタ 410"/>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30600</xdr:rowOff>
    </xdr:from>
    <xdr:to>
      <xdr:col>55</xdr:col>
      <xdr:colOff>0</xdr:colOff>
      <xdr:row>77</xdr:row>
      <xdr:rowOff>4063</xdr:rowOff>
    </xdr:to>
    <xdr:cxnSp macro="">
      <xdr:nvCxnSpPr>
        <xdr:cNvPr id="412" name="直線コネクタ 411"/>
        <xdr:cNvCxnSpPr/>
      </xdr:nvCxnSpPr>
      <xdr:spPr>
        <a:xfrm flipV="1">
          <a:off x="9639300" y="12889350"/>
          <a:ext cx="838200" cy="31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48849</xdr:rowOff>
    </xdr:from>
    <xdr:ext cx="534377" cy="259045"/>
    <xdr:sp textlink="">
      <xdr:nvSpPr>
        <xdr:cNvPr id="413" name="普通建設事業費 （ うち新規整備　）平均値テキスト"/>
        <xdr:cNvSpPr txBox="1"/>
      </xdr:nvSpPr>
      <xdr:spPr>
        <a:xfrm>
          <a:off x="10528300" y="1325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textlink="">
      <xdr:nvSpPr>
        <xdr:cNvPr id="414" name="フローチャート: 判断 413"/>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4063</xdr:rowOff>
    </xdr:from>
    <xdr:to>
      <xdr:col>50</xdr:col>
      <xdr:colOff>114300</xdr:colOff>
      <xdr:row>77</xdr:row>
      <xdr:rowOff>154997</xdr:rowOff>
    </xdr:to>
    <xdr:cxnSp macro="">
      <xdr:nvCxnSpPr>
        <xdr:cNvPr id="415" name="直線コネクタ 414"/>
        <xdr:cNvCxnSpPr/>
      </xdr:nvCxnSpPr>
      <xdr:spPr>
        <a:xfrm flipV="1">
          <a:off x="8750300" y="13205713"/>
          <a:ext cx="889000" cy="15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textlink="">
      <xdr:nvSpPr>
        <xdr:cNvPr id="416" name="フローチャート: 判断 415"/>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8196</xdr:rowOff>
    </xdr:from>
    <xdr:ext cx="534377" cy="259045"/>
    <xdr:sp textlink="">
      <xdr:nvSpPr>
        <xdr:cNvPr id="417" name="テキスト ボックス 416"/>
        <xdr:cNvSpPr txBox="1"/>
      </xdr:nvSpPr>
      <xdr:spPr>
        <a:xfrm>
          <a:off x="9372111" y="13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154997</xdr:rowOff>
    </xdr:from>
    <xdr:to>
      <xdr:col>45</xdr:col>
      <xdr:colOff>177800</xdr:colOff>
      <xdr:row>79</xdr:row>
      <xdr:rowOff>1721</xdr:rowOff>
    </xdr:to>
    <xdr:cxnSp macro="">
      <xdr:nvCxnSpPr>
        <xdr:cNvPr id="418" name="直線コネクタ 417"/>
        <xdr:cNvCxnSpPr/>
      </xdr:nvCxnSpPr>
      <xdr:spPr>
        <a:xfrm flipV="1">
          <a:off x="7861300" y="13356647"/>
          <a:ext cx="889000" cy="1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textlink="">
      <xdr:nvSpPr>
        <xdr:cNvPr id="419" name="フローチャート: 判断 418"/>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textlink="">
      <xdr:nvSpPr>
        <xdr:cNvPr id="420" name="テキスト ボックス 419"/>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77369</xdr:rowOff>
    </xdr:from>
    <xdr:to>
      <xdr:col>41</xdr:col>
      <xdr:colOff>50800</xdr:colOff>
      <xdr:row>79</xdr:row>
      <xdr:rowOff>1721</xdr:rowOff>
    </xdr:to>
    <xdr:cxnSp macro="">
      <xdr:nvCxnSpPr>
        <xdr:cNvPr id="421" name="直線コネクタ 420"/>
        <xdr:cNvCxnSpPr/>
      </xdr:nvCxnSpPr>
      <xdr:spPr>
        <a:xfrm>
          <a:off x="6972300" y="13450469"/>
          <a:ext cx="889000" cy="9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textlink="">
      <xdr:nvSpPr>
        <xdr:cNvPr id="422" name="フローチャート: 判断 421"/>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textlink="">
      <xdr:nvSpPr>
        <xdr:cNvPr id="423" name="テキスト ボックス 422"/>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textlink="">
      <xdr:nvSpPr>
        <xdr:cNvPr id="424" name="フローチャート: 判断 423"/>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textlink="">
      <xdr:nvSpPr>
        <xdr:cNvPr id="425" name="テキスト ボックス 424"/>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151250</xdr:rowOff>
    </xdr:from>
    <xdr:to>
      <xdr:col>55</xdr:col>
      <xdr:colOff>50800</xdr:colOff>
      <xdr:row>75</xdr:row>
      <xdr:rowOff>81400</xdr:rowOff>
    </xdr:to>
    <xdr:sp textlink="">
      <xdr:nvSpPr>
        <xdr:cNvPr id="431" name="楕円 430"/>
        <xdr:cNvSpPr/>
      </xdr:nvSpPr>
      <xdr:spPr>
        <a:xfrm>
          <a:off x="10426700" y="128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2677</xdr:rowOff>
    </xdr:from>
    <xdr:ext cx="534377" cy="259045"/>
    <xdr:sp textlink="">
      <xdr:nvSpPr>
        <xdr:cNvPr id="432" name="普通建設事業費 （ うち新規整備　）該当値テキスト"/>
        <xdr:cNvSpPr txBox="1"/>
      </xdr:nvSpPr>
      <xdr:spPr>
        <a:xfrm>
          <a:off x="10528300" y="126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124713</xdr:rowOff>
    </xdr:from>
    <xdr:to>
      <xdr:col>50</xdr:col>
      <xdr:colOff>165100</xdr:colOff>
      <xdr:row>77</xdr:row>
      <xdr:rowOff>54863</xdr:rowOff>
    </xdr:to>
    <xdr:sp textlink="">
      <xdr:nvSpPr>
        <xdr:cNvPr id="433" name="楕円 432"/>
        <xdr:cNvSpPr/>
      </xdr:nvSpPr>
      <xdr:spPr>
        <a:xfrm>
          <a:off x="9588500" y="131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71391</xdr:rowOff>
    </xdr:from>
    <xdr:ext cx="534377" cy="259045"/>
    <xdr:sp textlink="">
      <xdr:nvSpPr>
        <xdr:cNvPr id="434" name="テキスト ボックス 433"/>
        <xdr:cNvSpPr txBox="1"/>
      </xdr:nvSpPr>
      <xdr:spPr>
        <a:xfrm>
          <a:off x="9372111" y="129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104197</xdr:rowOff>
    </xdr:from>
    <xdr:to>
      <xdr:col>46</xdr:col>
      <xdr:colOff>38100</xdr:colOff>
      <xdr:row>78</xdr:row>
      <xdr:rowOff>34347</xdr:rowOff>
    </xdr:to>
    <xdr:sp textlink="">
      <xdr:nvSpPr>
        <xdr:cNvPr id="435" name="楕円 434"/>
        <xdr:cNvSpPr/>
      </xdr:nvSpPr>
      <xdr:spPr>
        <a:xfrm>
          <a:off x="8699500" y="133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25474</xdr:rowOff>
    </xdr:from>
    <xdr:ext cx="534377" cy="259045"/>
    <xdr:sp textlink="">
      <xdr:nvSpPr>
        <xdr:cNvPr id="436" name="テキスト ボックス 435"/>
        <xdr:cNvSpPr txBox="1"/>
      </xdr:nvSpPr>
      <xdr:spPr>
        <a:xfrm>
          <a:off x="8483111" y="133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122371</xdr:rowOff>
    </xdr:from>
    <xdr:to>
      <xdr:col>41</xdr:col>
      <xdr:colOff>101600</xdr:colOff>
      <xdr:row>79</xdr:row>
      <xdr:rowOff>52521</xdr:rowOff>
    </xdr:to>
    <xdr:sp textlink="">
      <xdr:nvSpPr>
        <xdr:cNvPr id="437" name="楕円 436"/>
        <xdr:cNvSpPr/>
      </xdr:nvSpPr>
      <xdr:spPr>
        <a:xfrm>
          <a:off x="7810500" y="134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43648</xdr:rowOff>
    </xdr:from>
    <xdr:ext cx="469744" cy="259045"/>
    <xdr:sp textlink="">
      <xdr:nvSpPr>
        <xdr:cNvPr id="438" name="テキスト ボックス 437"/>
        <xdr:cNvSpPr txBox="1"/>
      </xdr:nvSpPr>
      <xdr:spPr>
        <a:xfrm>
          <a:off x="7626428" y="1358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26569</xdr:rowOff>
    </xdr:from>
    <xdr:to>
      <xdr:col>36</xdr:col>
      <xdr:colOff>165100</xdr:colOff>
      <xdr:row>78</xdr:row>
      <xdr:rowOff>128169</xdr:rowOff>
    </xdr:to>
    <xdr:sp textlink="">
      <xdr:nvSpPr>
        <xdr:cNvPr id="439" name="楕円 438"/>
        <xdr:cNvSpPr/>
      </xdr:nvSpPr>
      <xdr:spPr>
        <a:xfrm>
          <a:off x="6921500" y="133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119296</xdr:rowOff>
    </xdr:from>
    <xdr:ext cx="469744" cy="259045"/>
    <xdr:sp textlink="">
      <xdr:nvSpPr>
        <xdr:cNvPr id="440" name="テキスト ボックス 439"/>
        <xdr:cNvSpPr txBox="1"/>
      </xdr:nvSpPr>
      <xdr:spPr>
        <a:xfrm>
          <a:off x="6737428" y="1349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6" name="直線コネクタ 465"/>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textlink="">
      <xdr:nvSpPr>
        <xdr:cNvPr id="467" name="普通建設事業費 （ うち更新整備　）最小値テキスト"/>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8" name="直線コネクタ 467"/>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textlink="">
      <xdr:nvSpPr>
        <xdr:cNvPr id="469" name="普通建設事業費 （ うち更新整備　）最大値テキスト"/>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70" name="直線コネクタ 469"/>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89452</xdr:rowOff>
    </xdr:from>
    <xdr:to>
      <xdr:col>55</xdr:col>
      <xdr:colOff>0</xdr:colOff>
      <xdr:row>96</xdr:row>
      <xdr:rowOff>70096</xdr:rowOff>
    </xdr:to>
    <xdr:cxnSp macro="">
      <xdr:nvCxnSpPr>
        <xdr:cNvPr id="471" name="直線コネクタ 470"/>
        <xdr:cNvCxnSpPr/>
      </xdr:nvCxnSpPr>
      <xdr:spPr>
        <a:xfrm flipV="1">
          <a:off x="9639300" y="16377202"/>
          <a:ext cx="838200" cy="15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textlink="">
      <xdr:nvSpPr>
        <xdr:cNvPr id="472" name="普通建設事業費 （ うち更新整備　）平均値テキスト"/>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textlink="">
      <xdr:nvSpPr>
        <xdr:cNvPr id="473" name="フローチャート: 判断 472"/>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139275</xdr:rowOff>
    </xdr:from>
    <xdr:to>
      <xdr:col>50</xdr:col>
      <xdr:colOff>114300</xdr:colOff>
      <xdr:row>96</xdr:row>
      <xdr:rowOff>70096</xdr:rowOff>
    </xdr:to>
    <xdr:cxnSp macro="">
      <xdr:nvCxnSpPr>
        <xdr:cNvPr id="474" name="直線コネクタ 473"/>
        <xdr:cNvCxnSpPr/>
      </xdr:nvCxnSpPr>
      <xdr:spPr>
        <a:xfrm>
          <a:off x="8750300" y="15912675"/>
          <a:ext cx="889000" cy="6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textlink="">
      <xdr:nvSpPr>
        <xdr:cNvPr id="475" name="フローチャート: 判断 474"/>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textlink="">
      <xdr:nvSpPr>
        <xdr:cNvPr id="476" name="テキスト ボックス 475"/>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139275</xdr:rowOff>
    </xdr:from>
    <xdr:to>
      <xdr:col>45</xdr:col>
      <xdr:colOff>177800</xdr:colOff>
      <xdr:row>96</xdr:row>
      <xdr:rowOff>37635</xdr:rowOff>
    </xdr:to>
    <xdr:cxnSp macro="">
      <xdr:nvCxnSpPr>
        <xdr:cNvPr id="477" name="直線コネクタ 476"/>
        <xdr:cNvCxnSpPr/>
      </xdr:nvCxnSpPr>
      <xdr:spPr>
        <a:xfrm flipV="1">
          <a:off x="7861300" y="15912675"/>
          <a:ext cx="889000" cy="58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textlink="">
      <xdr:nvSpPr>
        <xdr:cNvPr id="478" name="フローチャート: 判断 477"/>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textlink="">
      <xdr:nvSpPr>
        <xdr:cNvPr id="479" name="テキスト ボックス 478"/>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114826</xdr:rowOff>
    </xdr:from>
    <xdr:to>
      <xdr:col>41</xdr:col>
      <xdr:colOff>50800</xdr:colOff>
      <xdr:row>96</xdr:row>
      <xdr:rowOff>37635</xdr:rowOff>
    </xdr:to>
    <xdr:cxnSp macro="">
      <xdr:nvCxnSpPr>
        <xdr:cNvPr id="480" name="直線コネクタ 479"/>
        <xdr:cNvCxnSpPr/>
      </xdr:nvCxnSpPr>
      <xdr:spPr>
        <a:xfrm>
          <a:off x="6972300" y="16231126"/>
          <a:ext cx="889000" cy="26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textlink="">
      <xdr:nvSpPr>
        <xdr:cNvPr id="481" name="フローチャート: 判断 480"/>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textlink="">
      <xdr:nvSpPr>
        <xdr:cNvPr id="482" name="テキスト ボックス 481"/>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textlink="">
      <xdr:nvSpPr>
        <xdr:cNvPr id="483" name="フローチャート: 判断 482"/>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textlink="">
      <xdr:nvSpPr>
        <xdr:cNvPr id="484" name="テキスト ボックス 483"/>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38652</xdr:rowOff>
    </xdr:from>
    <xdr:to>
      <xdr:col>55</xdr:col>
      <xdr:colOff>50800</xdr:colOff>
      <xdr:row>95</xdr:row>
      <xdr:rowOff>140252</xdr:rowOff>
    </xdr:to>
    <xdr:sp textlink="">
      <xdr:nvSpPr>
        <xdr:cNvPr id="490" name="楕円 489"/>
        <xdr:cNvSpPr/>
      </xdr:nvSpPr>
      <xdr:spPr>
        <a:xfrm>
          <a:off x="10426700" y="1632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61529</xdr:rowOff>
    </xdr:from>
    <xdr:ext cx="534377" cy="259045"/>
    <xdr:sp textlink="">
      <xdr:nvSpPr>
        <xdr:cNvPr id="491" name="普通建設事業費 （ うち更新整備　）該当値テキスト"/>
        <xdr:cNvSpPr txBox="1"/>
      </xdr:nvSpPr>
      <xdr:spPr>
        <a:xfrm>
          <a:off x="10528300" y="161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19296</xdr:rowOff>
    </xdr:from>
    <xdr:to>
      <xdr:col>50</xdr:col>
      <xdr:colOff>165100</xdr:colOff>
      <xdr:row>96</xdr:row>
      <xdr:rowOff>120896</xdr:rowOff>
    </xdr:to>
    <xdr:sp textlink="">
      <xdr:nvSpPr>
        <xdr:cNvPr id="492" name="楕円 491"/>
        <xdr:cNvSpPr/>
      </xdr:nvSpPr>
      <xdr:spPr>
        <a:xfrm>
          <a:off x="9588500" y="1647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137423</xdr:rowOff>
    </xdr:from>
    <xdr:ext cx="534377" cy="259045"/>
    <xdr:sp textlink="">
      <xdr:nvSpPr>
        <xdr:cNvPr id="493" name="テキスト ボックス 492"/>
        <xdr:cNvSpPr txBox="1"/>
      </xdr:nvSpPr>
      <xdr:spPr>
        <a:xfrm>
          <a:off x="9372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88475</xdr:rowOff>
    </xdr:from>
    <xdr:to>
      <xdr:col>46</xdr:col>
      <xdr:colOff>38100</xdr:colOff>
      <xdr:row>93</xdr:row>
      <xdr:rowOff>18625</xdr:rowOff>
    </xdr:to>
    <xdr:sp textlink="">
      <xdr:nvSpPr>
        <xdr:cNvPr id="494" name="楕円 493"/>
        <xdr:cNvSpPr/>
      </xdr:nvSpPr>
      <xdr:spPr>
        <a:xfrm>
          <a:off x="8699500" y="158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35152</xdr:rowOff>
    </xdr:from>
    <xdr:ext cx="599010" cy="259045"/>
    <xdr:sp textlink="">
      <xdr:nvSpPr>
        <xdr:cNvPr id="495" name="テキスト ボックス 494"/>
        <xdr:cNvSpPr txBox="1"/>
      </xdr:nvSpPr>
      <xdr:spPr>
        <a:xfrm>
          <a:off x="8450795" y="1563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158285</xdr:rowOff>
    </xdr:from>
    <xdr:to>
      <xdr:col>41</xdr:col>
      <xdr:colOff>101600</xdr:colOff>
      <xdr:row>96</xdr:row>
      <xdr:rowOff>88435</xdr:rowOff>
    </xdr:to>
    <xdr:sp textlink="">
      <xdr:nvSpPr>
        <xdr:cNvPr id="496" name="楕円 495"/>
        <xdr:cNvSpPr/>
      </xdr:nvSpPr>
      <xdr:spPr>
        <a:xfrm>
          <a:off x="7810500" y="164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104962</xdr:rowOff>
    </xdr:from>
    <xdr:ext cx="534377" cy="259045"/>
    <xdr:sp textlink="">
      <xdr:nvSpPr>
        <xdr:cNvPr id="497" name="テキスト ボックス 496"/>
        <xdr:cNvSpPr txBox="1"/>
      </xdr:nvSpPr>
      <xdr:spPr>
        <a:xfrm>
          <a:off x="7594111" y="1622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64026</xdr:rowOff>
    </xdr:from>
    <xdr:to>
      <xdr:col>36</xdr:col>
      <xdr:colOff>165100</xdr:colOff>
      <xdr:row>94</xdr:row>
      <xdr:rowOff>165626</xdr:rowOff>
    </xdr:to>
    <xdr:sp textlink="">
      <xdr:nvSpPr>
        <xdr:cNvPr id="498" name="楕円 497"/>
        <xdr:cNvSpPr/>
      </xdr:nvSpPr>
      <xdr:spPr>
        <a:xfrm>
          <a:off x="6921500" y="16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10703</xdr:rowOff>
    </xdr:from>
    <xdr:ext cx="534377" cy="259045"/>
    <xdr:sp textlink="">
      <xdr:nvSpPr>
        <xdr:cNvPr id="499" name="テキスト ボックス 498"/>
        <xdr:cNvSpPr txBox="1"/>
      </xdr:nvSpPr>
      <xdr:spPr>
        <a:xfrm>
          <a:off x="6705111" y="159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21" name="直線コネクタ 520"/>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textlink="">
      <xdr:nvSpPr>
        <xdr:cNvPr id="524" name="災害復旧事業費最大値テキスト"/>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5" name="直線コネクタ 524"/>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139266</xdr:rowOff>
    </xdr:from>
    <xdr:to>
      <xdr:col>85</xdr:col>
      <xdr:colOff>127000</xdr:colOff>
      <xdr:row>38</xdr:row>
      <xdr:rowOff>139700</xdr:rowOff>
    </xdr:to>
    <xdr:cxnSp macro="">
      <xdr:nvCxnSpPr>
        <xdr:cNvPr id="526" name="直線コネクタ 525"/>
        <xdr:cNvCxnSpPr/>
      </xdr:nvCxnSpPr>
      <xdr:spPr>
        <a:xfrm flipV="1">
          <a:off x="15481300" y="665436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textlink="">
      <xdr:nvSpPr>
        <xdr:cNvPr id="527" name="災害復旧事業費平均値テキスト"/>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textlink="">
      <xdr:nvSpPr>
        <xdr:cNvPr id="528" name="フローチャート: 判断 527"/>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textlink="">
      <xdr:nvSpPr>
        <xdr:cNvPr id="530" name="フローチャート: 判断 529"/>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textlink="">
      <xdr:nvSpPr>
        <xdr:cNvPr id="531" name="テキスト ボックス 530"/>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47917</xdr:rowOff>
    </xdr:from>
    <xdr:to>
      <xdr:col>76</xdr:col>
      <xdr:colOff>114300</xdr:colOff>
      <xdr:row>38</xdr:row>
      <xdr:rowOff>139700</xdr:rowOff>
    </xdr:to>
    <xdr:cxnSp macro="">
      <xdr:nvCxnSpPr>
        <xdr:cNvPr id="532" name="直線コネクタ 531"/>
        <xdr:cNvCxnSpPr/>
      </xdr:nvCxnSpPr>
      <xdr:spPr>
        <a:xfrm>
          <a:off x="13703300" y="6563017"/>
          <a:ext cx="8890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textlink="">
      <xdr:nvSpPr>
        <xdr:cNvPr id="533" name="フローチャート: 判断 532"/>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textlink="">
      <xdr:nvSpPr>
        <xdr:cNvPr id="534" name="テキスト ボックス 533"/>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47917</xdr:rowOff>
    </xdr:from>
    <xdr:to>
      <xdr:col>71</xdr:col>
      <xdr:colOff>177800</xdr:colOff>
      <xdr:row>38</xdr:row>
      <xdr:rowOff>121983</xdr:rowOff>
    </xdr:to>
    <xdr:cxnSp macro="">
      <xdr:nvCxnSpPr>
        <xdr:cNvPr id="535" name="直線コネクタ 534"/>
        <xdr:cNvCxnSpPr/>
      </xdr:nvCxnSpPr>
      <xdr:spPr>
        <a:xfrm flipV="1">
          <a:off x="12814300" y="6563017"/>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textlink="">
      <xdr:nvSpPr>
        <xdr:cNvPr id="536" name="フローチャート: 判断 535"/>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128409</xdr:rowOff>
    </xdr:from>
    <xdr:ext cx="469744" cy="259045"/>
    <xdr:sp textlink="">
      <xdr:nvSpPr>
        <xdr:cNvPr id="537" name="テキスト ボックス 536"/>
        <xdr:cNvSpPr txBox="1"/>
      </xdr:nvSpPr>
      <xdr:spPr>
        <a:xfrm>
          <a:off x="13468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textlink="">
      <xdr:nvSpPr>
        <xdr:cNvPr id="538" name="フローチャート: 判断 537"/>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textlink="">
      <xdr:nvSpPr>
        <xdr:cNvPr id="539" name="テキスト ボックス 538"/>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88466</xdr:rowOff>
    </xdr:from>
    <xdr:to>
      <xdr:col>85</xdr:col>
      <xdr:colOff>177800</xdr:colOff>
      <xdr:row>39</xdr:row>
      <xdr:rowOff>18616</xdr:rowOff>
    </xdr:to>
    <xdr:sp textlink="">
      <xdr:nvSpPr>
        <xdr:cNvPr id="545" name="楕円 544"/>
        <xdr:cNvSpPr/>
      </xdr:nvSpPr>
      <xdr:spPr>
        <a:xfrm>
          <a:off x="162687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3393</xdr:rowOff>
    </xdr:from>
    <xdr:ext cx="313932" cy="259045"/>
    <xdr:sp textlink="">
      <xdr:nvSpPr>
        <xdr:cNvPr id="546" name="災害復旧事業費該当値テキスト"/>
        <xdr:cNvSpPr txBox="1"/>
      </xdr:nvSpPr>
      <xdr:spPr>
        <a:xfrm>
          <a:off x="16370300" y="6518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textlink="">
      <xdr:nvSpPr>
        <xdr:cNvPr id="547" name="楕円 54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textlink="">
      <xdr:nvSpPr>
        <xdr:cNvPr id="548" name="テキスト ボックス 54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textlink="">
      <xdr:nvSpPr>
        <xdr:cNvPr id="549" name="楕円 54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textlink="">
      <xdr:nvSpPr>
        <xdr:cNvPr id="550" name="テキスト ボックス 54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168567</xdr:rowOff>
    </xdr:from>
    <xdr:to>
      <xdr:col>72</xdr:col>
      <xdr:colOff>38100</xdr:colOff>
      <xdr:row>38</xdr:row>
      <xdr:rowOff>98717</xdr:rowOff>
    </xdr:to>
    <xdr:sp textlink="">
      <xdr:nvSpPr>
        <xdr:cNvPr id="551" name="楕円 550"/>
        <xdr:cNvSpPr/>
      </xdr:nvSpPr>
      <xdr:spPr>
        <a:xfrm>
          <a:off x="13652500" y="65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115244</xdr:rowOff>
    </xdr:from>
    <xdr:ext cx="469744" cy="259045"/>
    <xdr:sp textlink="">
      <xdr:nvSpPr>
        <xdr:cNvPr id="552" name="テキスト ボックス 551"/>
        <xdr:cNvSpPr txBox="1"/>
      </xdr:nvSpPr>
      <xdr:spPr>
        <a:xfrm>
          <a:off x="13468428" y="628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71183</xdr:rowOff>
    </xdr:from>
    <xdr:to>
      <xdr:col>67</xdr:col>
      <xdr:colOff>101600</xdr:colOff>
      <xdr:row>39</xdr:row>
      <xdr:rowOff>1333</xdr:rowOff>
    </xdr:to>
    <xdr:sp textlink="">
      <xdr:nvSpPr>
        <xdr:cNvPr id="553" name="楕円 552"/>
        <xdr:cNvSpPr/>
      </xdr:nvSpPr>
      <xdr:spPr>
        <a:xfrm>
          <a:off x="12763500" y="65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163910</xdr:rowOff>
    </xdr:from>
    <xdr:ext cx="378565" cy="259045"/>
    <xdr:sp textlink="">
      <xdr:nvSpPr>
        <xdr:cNvPr id="554" name="テキスト ボックス 553"/>
        <xdr:cNvSpPr txBox="1"/>
      </xdr:nvSpPr>
      <xdr:spPr>
        <a:xfrm>
          <a:off x="12625017" y="6679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7" name="直線コネクタ 626"/>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textlink="">
      <xdr:nvSpPr>
        <xdr:cNvPr id="628" name="公債費最小値テキスト"/>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9" name="直線コネクタ 628"/>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textlink="">
      <xdr:nvSpPr>
        <xdr:cNvPr id="630" name="公債費最大値テキスト"/>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31" name="直線コネクタ 630"/>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68891</xdr:rowOff>
    </xdr:from>
    <xdr:to>
      <xdr:col>85</xdr:col>
      <xdr:colOff>127000</xdr:colOff>
      <xdr:row>72</xdr:row>
      <xdr:rowOff>147453</xdr:rowOff>
    </xdr:to>
    <xdr:cxnSp macro="">
      <xdr:nvCxnSpPr>
        <xdr:cNvPr id="632" name="直線コネクタ 631"/>
        <xdr:cNvCxnSpPr/>
      </xdr:nvCxnSpPr>
      <xdr:spPr>
        <a:xfrm flipV="1">
          <a:off x="15481300" y="12413291"/>
          <a:ext cx="8382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textlink="">
      <xdr:nvSpPr>
        <xdr:cNvPr id="633" name="公債費平均値テキスト"/>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textlink="">
      <xdr:nvSpPr>
        <xdr:cNvPr id="634" name="フローチャート: 判断 633"/>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147453</xdr:rowOff>
    </xdr:from>
    <xdr:to>
      <xdr:col>81</xdr:col>
      <xdr:colOff>50800</xdr:colOff>
      <xdr:row>72</xdr:row>
      <xdr:rowOff>169570</xdr:rowOff>
    </xdr:to>
    <xdr:cxnSp macro="">
      <xdr:nvCxnSpPr>
        <xdr:cNvPr id="635" name="直線コネクタ 634"/>
        <xdr:cNvCxnSpPr/>
      </xdr:nvCxnSpPr>
      <xdr:spPr>
        <a:xfrm flipV="1">
          <a:off x="14592300" y="12491853"/>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textlink="">
      <xdr:nvSpPr>
        <xdr:cNvPr id="636" name="フローチャート: 判断 635"/>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textlink="">
      <xdr:nvSpPr>
        <xdr:cNvPr id="637" name="テキスト ボックス 636"/>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164465</xdr:rowOff>
    </xdr:from>
    <xdr:to>
      <xdr:col>76</xdr:col>
      <xdr:colOff>114300</xdr:colOff>
      <xdr:row>72</xdr:row>
      <xdr:rowOff>169570</xdr:rowOff>
    </xdr:to>
    <xdr:cxnSp macro="">
      <xdr:nvCxnSpPr>
        <xdr:cNvPr id="638" name="直線コネクタ 637"/>
        <xdr:cNvCxnSpPr/>
      </xdr:nvCxnSpPr>
      <xdr:spPr>
        <a:xfrm>
          <a:off x="13703300" y="1250886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textlink="">
      <xdr:nvSpPr>
        <xdr:cNvPr id="639" name="フローチャート: 判断 638"/>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textlink="">
      <xdr:nvSpPr>
        <xdr:cNvPr id="640" name="テキスト ボックス 639"/>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164465</xdr:rowOff>
    </xdr:from>
    <xdr:to>
      <xdr:col>71</xdr:col>
      <xdr:colOff>177800</xdr:colOff>
      <xdr:row>73</xdr:row>
      <xdr:rowOff>45460</xdr:rowOff>
    </xdr:to>
    <xdr:cxnSp macro="">
      <xdr:nvCxnSpPr>
        <xdr:cNvPr id="641" name="直線コネクタ 640"/>
        <xdr:cNvCxnSpPr/>
      </xdr:nvCxnSpPr>
      <xdr:spPr>
        <a:xfrm flipV="1">
          <a:off x="12814300" y="12508865"/>
          <a:ext cx="8890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textlink="">
      <xdr:nvSpPr>
        <xdr:cNvPr id="642" name="フローチャート: 判断 641"/>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textlink="">
      <xdr:nvSpPr>
        <xdr:cNvPr id="643" name="テキスト ボックス 642"/>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textlink="">
      <xdr:nvSpPr>
        <xdr:cNvPr id="644" name="フローチャート: 判断 643"/>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textlink="">
      <xdr:nvSpPr>
        <xdr:cNvPr id="645" name="テキスト ボックス 644"/>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18091</xdr:rowOff>
    </xdr:from>
    <xdr:to>
      <xdr:col>85</xdr:col>
      <xdr:colOff>177800</xdr:colOff>
      <xdr:row>72</xdr:row>
      <xdr:rowOff>119691</xdr:rowOff>
    </xdr:to>
    <xdr:sp textlink="">
      <xdr:nvSpPr>
        <xdr:cNvPr id="651" name="楕円 650"/>
        <xdr:cNvSpPr/>
      </xdr:nvSpPr>
      <xdr:spPr>
        <a:xfrm>
          <a:off x="16268700" y="123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40968</xdr:rowOff>
    </xdr:from>
    <xdr:ext cx="534377" cy="259045"/>
    <xdr:sp textlink="">
      <xdr:nvSpPr>
        <xdr:cNvPr id="652" name="公債費該当値テキスト"/>
        <xdr:cNvSpPr txBox="1"/>
      </xdr:nvSpPr>
      <xdr:spPr>
        <a:xfrm>
          <a:off x="16370300" y="122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96653</xdr:rowOff>
    </xdr:from>
    <xdr:to>
      <xdr:col>81</xdr:col>
      <xdr:colOff>101600</xdr:colOff>
      <xdr:row>73</xdr:row>
      <xdr:rowOff>26803</xdr:rowOff>
    </xdr:to>
    <xdr:sp textlink="">
      <xdr:nvSpPr>
        <xdr:cNvPr id="653" name="楕円 652"/>
        <xdr:cNvSpPr/>
      </xdr:nvSpPr>
      <xdr:spPr>
        <a:xfrm>
          <a:off x="15430500" y="124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43330</xdr:rowOff>
    </xdr:from>
    <xdr:ext cx="534377" cy="259045"/>
    <xdr:sp textlink="">
      <xdr:nvSpPr>
        <xdr:cNvPr id="654" name="テキスト ボックス 653"/>
        <xdr:cNvSpPr txBox="1"/>
      </xdr:nvSpPr>
      <xdr:spPr>
        <a:xfrm>
          <a:off x="15214111" y="1221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118770</xdr:rowOff>
    </xdr:from>
    <xdr:to>
      <xdr:col>76</xdr:col>
      <xdr:colOff>165100</xdr:colOff>
      <xdr:row>73</xdr:row>
      <xdr:rowOff>48920</xdr:rowOff>
    </xdr:to>
    <xdr:sp textlink="">
      <xdr:nvSpPr>
        <xdr:cNvPr id="655" name="楕円 654"/>
        <xdr:cNvSpPr/>
      </xdr:nvSpPr>
      <xdr:spPr>
        <a:xfrm>
          <a:off x="14541500" y="124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65447</xdr:rowOff>
    </xdr:from>
    <xdr:ext cx="534377" cy="259045"/>
    <xdr:sp textlink="">
      <xdr:nvSpPr>
        <xdr:cNvPr id="656" name="テキスト ボックス 655"/>
        <xdr:cNvSpPr txBox="1"/>
      </xdr:nvSpPr>
      <xdr:spPr>
        <a:xfrm>
          <a:off x="14325111" y="122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113665</xdr:rowOff>
    </xdr:from>
    <xdr:to>
      <xdr:col>72</xdr:col>
      <xdr:colOff>38100</xdr:colOff>
      <xdr:row>73</xdr:row>
      <xdr:rowOff>43815</xdr:rowOff>
    </xdr:to>
    <xdr:sp textlink="">
      <xdr:nvSpPr>
        <xdr:cNvPr id="657" name="楕円 656"/>
        <xdr:cNvSpPr/>
      </xdr:nvSpPr>
      <xdr:spPr>
        <a:xfrm>
          <a:off x="13652500" y="124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60342</xdr:rowOff>
    </xdr:from>
    <xdr:ext cx="534377" cy="259045"/>
    <xdr:sp textlink="">
      <xdr:nvSpPr>
        <xdr:cNvPr id="658" name="テキスト ボックス 657"/>
        <xdr:cNvSpPr txBox="1"/>
      </xdr:nvSpPr>
      <xdr:spPr>
        <a:xfrm>
          <a:off x="13436111" y="1223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166110</xdr:rowOff>
    </xdr:from>
    <xdr:to>
      <xdr:col>67</xdr:col>
      <xdr:colOff>101600</xdr:colOff>
      <xdr:row>73</xdr:row>
      <xdr:rowOff>96260</xdr:rowOff>
    </xdr:to>
    <xdr:sp textlink="">
      <xdr:nvSpPr>
        <xdr:cNvPr id="659" name="楕円 658"/>
        <xdr:cNvSpPr/>
      </xdr:nvSpPr>
      <xdr:spPr>
        <a:xfrm>
          <a:off x="12763500" y="125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112787</xdr:rowOff>
    </xdr:from>
    <xdr:ext cx="534377" cy="259045"/>
    <xdr:sp textlink="">
      <xdr:nvSpPr>
        <xdr:cNvPr id="660" name="テキスト ボックス 659"/>
        <xdr:cNvSpPr txBox="1"/>
      </xdr:nvSpPr>
      <xdr:spPr>
        <a:xfrm>
          <a:off x="12547111" y="122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textlink="">
      <xdr:nvSpPr>
        <xdr:cNvPr id="672" name="テキスト ボックス 67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textlink="">
      <xdr:nvSpPr>
        <xdr:cNvPr id="676" name="テキスト ボックス 67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80" name="直線コネクタ 679"/>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textlink="">
      <xdr:nvSpPr>
        <xdr:cNvPr id="681" name="積立金最小値テキスト"/>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2" name="直線コネクタ 681"/>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textlink="">
      <xdr:nvSpPr>
        <xdr:cNvPr id="683" name="積立金最大値テキスト"/>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4" name="直線コネクタ 683"/>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23800</xdr:rowOff>
    </xdr:from>
    <xdr:to>
      <xdr:col>85</xdr:col>
      <xdr:colOff>127000</xdr:colOff>
      <xdr:row>97</xdr:row>
      <xdr:rowOff>147169</xdr:rowOff>
    </xdr:to>
    <xdr:cxnSp macro="">
      <xdr:nvCxnSpPr>
        <xdr:cNvPr id="685" name="直線コネクタ 684"/>
        <xdr:cNvCxnSpPr/>
      </xdr:nvCxnSpPr>
      <xdr:spPr>
        <a:xfrm flipV="1">
          <a:off x="15481300" y="16654450"/>
          <a:ext cx="838200" cy="1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127381</xdr:rowOff>
    </xdr:from>
    <xdr:ext cx="534377" cy="259045"/>
    <xdr:sp textlink="">
      <xdr:nvSpPr>
        <xdr:cNvPr id="686" name="積立金平均値テキスト"/>
        <xdr:cNvSpPr txBox="1"/>
      </xdr:nvSpPr>
      <xdr:spPr>
        <a:xfrm>
          <a:off x="16370300" y="16586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textlink="">
      <xdr:nvSpPr>
        <xdr:cNvPr id="687" name="フローチャート: 判断 686"/>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147169</xdr:rowOff>
    </xdr:from>
    <xdr:to>
      <xdr:col>81</xdr:col>
      <xdr:colOff>50800</xdr:colOff>
      <xdr:row>98</xdr:row>
      <xdr:rowOff>21777</xdr:rowOff>
    </xdr:to>
    <xdr:cxnSp macro="">
      <xdr:nvCxnSpPr>
        <xdr:cNvPr id="688" name="直線コネクタ 687"/>
        <xdr:cNvCxnSpPr/>
      </xdr:nvCxnSpPr>
      <xdr:spPr>
        <a:xfrm flipV="1">
          <a:off x="14592300" y="16777819"/>
          <a:ext cx="889000" cy="4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textlink="">
      <xdr:nvSpPr>
        <xdr:cNvPr id="689" name="フローチャート: 判断 688"/>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textlink="">
      <xdr:nvSpPr>
        <xdr:cNvPr id="690" name="テキスト ボックス 689"/>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45110</xdr:rowOff>
    </xdr:from>
    <xdr:to>
      <xdr:col>76</xdr:col>
      <xdr:colOff>114300</xdr:colOff>
      <xdr:row>98</xdr:row>
      <xdr:rowOff>21777</xdr:rowOff>
    </xdr:to>
    <xdr:cxnSp macro="">
      <xdr:nvCxnSpPr>
        <xdr:cNvPr id="691" name="直線コネクタ 690"/>
        <xdr:cNvCxnSpPr/>
      </xdr:nvCxnSpPr>
      <xdr:spPr>
        <a:xfrm>
          <a:off x="13703300" y="16675760"/>
          <a:ext cx="889000" cy="14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textlink="">
      <xdr:nvSpPr>
        <xdr:cNvPr id="692" name="フローチャート: 判断 691"/>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textlink="">
      <xdr:nvSpPr>
        <xdr:cNvPr id="693" name="テキスト ボックス 692"/>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45110</xdr:rowOff>
    </xdr:from>
    <xdr:to>
      <xdr:col>71</xdr:col>
      <xdr:colOff>177800</xdr:colOff>
      <xdr:row>97</xdr:row>
      <xdr:rowOff>152890</xdr:rowOff>
    </xdr:to>
    <xdr:cxnSp macro="">
      <xdr:nvCxnSpPr>
        <xdr:cNvPr id="694" name="直線コネクタ 693"/>
        <xdr:cNvCxnSpPr/>
      </xdr:nvCxnSpPr>
      <xdr:spPr>
        <a:xfrm flipV="1">
          <a:off x="12814300" y="16675760"/>
          <a:ext cx="889000" cy="10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textlink="">
      <xdr:nvSpPr>
        <xdr:cNvPr id="695" name="フローチャート: 判断 694"/>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135999</xdr:rowOff>
    </xdr:from>
    <xdr:ext cx="534377" cy="259045"/>
    <xdr:sp textlink="">
      <xdr:nvSpPr>
        <xdr:cNvPr id="696" name="テキスト ボックス 695"/>
        <xdr:cNvSpPr txBox="1"/>
      </xdr:nvSpPr>
      <xdr:spPr>
        <a:xfrm>
          <a:off x="13436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textlink="">
      <xdr:nvSpPr>
        <xdr:cNvPr id="697" name="フローチャート: 判断 696"/>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textlink="">
      <xdr:nvSpPr>
        <xdr:cNvPr id="698" name="テキスト ボックス 697"/>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144450</xdr:rowOff>
    </xdr:from>
    <xdr:to>
      <xdr:col>85</xdr:col>
      <xdr:colOff>177800</xdr:colOff>
      <xdr:row>97</xdr:row>
      <xdr:rowOff>74600</xdr:rowOff>
    </xdr:to>
    <xdr:sp textlink="">
      <xdr:nvSpPr>
        <xdr:cNvPr id="704" name="楕円 703"/>
        <xdr:cNvSpPr/>
      </xdr:nvSpPr>
      <xdr:spPr>
        <a:xfrm>
          <a:off x="16268700" y="166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167327</xdr:rowOff>
    </xdr:from>
    <xdr:ext cx="534377" cy="259045"/>
    <xdr:sp textlink="">
      <xdr:nvSpPr>
        <xdr:cNvPr id="705" name="積立金該当値テキスト"/>
        <xdr:cNvSpPr txBox="1"/>
      </xdr:nvSpPr>
      <xdr:spPr>
        <a:xfrm>
          <a:off x="16370300" y="16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96369</xdr:rowOff>
    </xdr:from>
    <xdr:to>
      <xdr:col>81</xdr:col>
      <xdr:colOff>101600</xdr:colOff>
      <xdr:row>98</xdr:row>
      <xdr:rowOff>26519</xdr:rowOff>
    </xdr:to>
    <xdr:sp textlink="">
      <xdr:nvSpPr>
        <xdr:cNvPr id="706" name="楕円 705"/>
        <xdr:cNvSpPr/>
      </xdr:nvSpPr>
      <xdr:spPr>
        <a:xfrm>
          <a:off x="15430500" y="167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17646</xdr:rowOff>
    </xdr:from>
    <xdr:ext cx="469744" cy="259045"/>
    <xdr:sp textlink="">
      <xdr:nvSpPr>
        <xdr:cNvPr id="707" name="テキスト ボックス 706"/>
        <xdr:cNvSpPr txBox="1"/>
      </xdr:nvSpPr>
      <xdr:spPr>
        <a:xfrm>
          <a:off x="15246428" y="1681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142427</xdr:rowOff>
    </xdr:from>
    <xdr:to>
      <xdr:col>76</xdr:col>
      <xdr:colOff>165100</xdr:colOff>
      <xdr:row>98</xdr:row>
      <xdr:rowOff>72577</xdr:rowOff>
    </xdr:to>
    <xdr:sp textlink="">
      <xdr:nvSpPr>
        <xdr:cNvPr id="708" name="楕円 707"/>
        <xdr:cNvSpPr/>
      </xdr:nvSpPr>
      <xdr:spPr>
        <a:xfrm>
          <a:off x="14541500" y="1677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63704</xdr:rowOff>
    </xdr:from>
    <xdr:ext cx="378565" cy="259045"/>
    <xdr:sp textlink="">
      <xdr:nvSpPr>
        <xdr:cNvPr id="709" name="テキスト ボックス 708"/>
        <xdr:cNvSpPr txBox="1"/>
      </xdr:nvSpPr>
      <xdr:spPr>
        <a:xfrm>
          <a:off x="14403017" y="16865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165760</xdr:rowOff>
    </xdr:from>
    <xdr:to>
      <xdr:col>72</xdr:col>
      <xdr:colOff>38100</xdr:colOff>
      <xdr:row>97</xdr:row>
      <xdr:rowOff>95910</xdr:rowOff>
    </xdr:to>
    <xdr:sp textlink="">
      <xdr:nvSpPr>
        <xdr:cNvPr id="710" name="楕円 709"/>
        <xdr:cNvSpPr/>
      </xdr:nvSpPr>
      <xdr:spPr>
        <a:xfrm>
          <a:off x="13652500" y="166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112437</xdr:rowOff>
    </xdr:from>
    <xdr:ext cx="534377" cy="259045"/>
    <xdr:sp textlink="">
      <xdr:nvSpPr>
        <xdr:cNvPr id="711" name="テキスト ボックス 710"/>
        <xdr:cNvSpPr txBox="1"/>
      </xdr:nvSpPr>
      <xdr:spPr>
        <a:xfrm>
          <a:off x="13436111" y="164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102090</xdr:rowOff>
    </xdr:from>
    <xdr:to>
      <xdr:col>67</xdr:col>
      <xdr:colOff>101600</xdr:colOff>
      <xdr:row>98</xdr:row>
      <xdr:rowOff>32240</xdr:rowOff>
    </xdr:to>
    <xdr:sp textlink="">
      <xdr:nvSpPr>
        <xdr:cNvPr id="712" name="楕円 711"/>
        <xdr:cNvSpPr/>
      </xdr:nvSpPr>
      <xdr:spPr>
        <a:xfrm>
          <a:off x="12763500" y="167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23367</xdr:rowOff>
    </xdr:from>
    <xdr:ext cx="469744" cy="259045"/>
    <xdr:sp textlink="">
      <xdr:nvSpPr>
        <xdr:cNvPr id="713" name="テキスト ボックス 712"/>
        <xdr:cNvSpPr txBox="1"/>
      </xdr:nvSpPr>
      <xdr:spPr>
        <a:xfrm>
          <a:off x="12579428" y="168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7" name="直線コネクタ 736"/>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textlink="">
      <xdr:nvSpPr>
        <xdr:cNvPr id="740" name="投資及び出資金最大値テキスト"/>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41" name="直線コネクタ 740"/>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textlink="">
      <xdr:nvSpPr>
        <xdr:cNvPr id="743" name="投資及び出資金平均値テキスト"/>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textlink="">
      <xdr:nvSpPr>
        <xdr:cNvPr id="744" name="フローチャート: 判断 743"/>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textlink="">
      <xdr:nvSpPr>
        <xdr:cNvPr id="746" name="フローチャート: 判断 745"/>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textlink="">
      <xdr:nvSpPr>
        <xdr:cNvPr id="747" name="テキスト ボックス 746"/>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textlink="">
      <xdr:nvSpPr>
        <xdr:cNvPr id="749" name="フローチャート: 判断 748"/>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textlink="">
      <xdr:nvSpPr>
        <xdr:cNvPr id="750" name="テキスト ボックス 749"/>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textlink="">
      <xdr:nvSpPr>
        <xdr:cNvPr id="752" name="フローチャート: 判断 751"/>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textlink="">
      <xdr:nvSpPr>
        <xdr:cNvPr id="753" name="テキスト ボックス 752"/>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textlink="">
      <xdr:nvSpPr>
        <xdr:cNvPr id="754" name="フローチャート: 判断 753"/>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textlink="">
      <xdr:nvSpPr>
        <xdr:cNvPr id="755" name="テキスト ボックス 754"/>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textlink="">
      <xdr:nvSpPr>
        <xdr:cNvPr id="76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4" name="直線コネクタ 793"/>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textlink="">
      <xdr:nvSpPr>
        <xdr:cNvPr id="797" name="貸付金最大値テキスト"/>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8" name="直線コネクタ 797"/>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108839</xdr:rowOff>
    </xdr:from>
    <xdr:to>
      <xdr:col>116</xdr:col>
      <xdr:colOff>63500</xdr:colOff>
      <xdr:row>51</xdr:row>
      <xdr:rowOff>17653</xdr:rowOff>
    </xdr:to>
    <xdr:cxnSp macro="">
      <xdr:nvCxnSpPr>
        <xdr:cNvPr id="799" name="直線コネクタ 798"/>
        <xdr:cNvCxnSpPr/>
      </xdr:nvCxnSpPr>
      <xdr:spPr>
        <a:xfrm flipV="1">
          <a:off x="21323300" y="8681339"/>
          <a:ext cx="838200" cy="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147337</xdr:rowOff>
    </xdr:from>
    <xdr:ext cx="469744" cy="259045"/>
    <xdr:sp textlink="">
      <xdr:nvSpPr>
        <xdr:cNvPr id="800" name="貸付金平均値テキスト"/>
        <xdr:cNvSpPr txBox="1"/>
      </xdr:nvSpPr>
      <xdr:spPr>
        <a:xfrm>
          <a:off x="222123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textlink="">
      <xdr:nvSpPr>
        <xdr:cNvPr id="801" name="フローチャート: 判断 800"/>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17653</xdr:rowOff>
    </xdr:from>
    <xdr:to>
      <xdr:col>111</xdr:col>
      <xdr:colOff>177800</xdr:colOff>
      <xdr:row>51</xdr:row>
      <xdr:rowOff>38354</xdr:rowOff>
    </xdr:to>
    <xdr:cxnSp macro="">
      <xdr:nvCxnSpPr>
        <xdr:cNvPr id="802" name="直線コネクタ 801"/>
        <xdr:cNvCxnSpPr/>
      </xdr:nvCxnSpPr>
      <xdr:spPr>
        <a:xfrm flipV="1">
          <a:off x="20434300" y="8761603"/>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textlink="">
      <xdr:nvSpPr>
        <xdr:cNvPr id="803" name="フローチャート: 判断 802"/>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89806</xdr:rowOff>
    </xdr:from>
    <xdr:ext cx="469744" cy="259045"/>
    <xdr:sp textlink="">
      <xdr:nvSpPr>
        <xdr:cNvPr id="804" name="テキスト ボックス 803"/>
        <xdr:cNvSpPr txBox="1"/>
      </xdr:nvSpPr>
      <xdr:spPr>
        <a:xfrm>
          <a:off x="21088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168783</xdr:rowOff>
    </xdr:from>
    <xdr:to>
      <xdr:col>107</xdr:col>
      <xdr:colOff>50800</xdr:colOff>
      <xdr:row>51</xdr:row>
      <xdr:rowOff>38354</xdr:rowOff>
    </xdr:to>
    <xdr:cxnSp macro="">
      <xdr:nvCxnSpPr>
        <xdr:cNvPr id="805" name="直線コネクタ 804"/>
        <xdr:cNvCxnSpPr/>
      </xdr:nvCxnSpPr>
      <xdr:spPr>
        <a:xfrm>
          <a:off x="19545300" y="874128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textlink="">
      <xdr:nvSpPr>
        <xdr:cNvPr id="806" name="フローチャート: 判断 805"/>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157624</xdr:rowOff>
    </xdr:from>
    <xdr:ext cx="469744" cy="259045"/>
    <xdr:sp textlink="">
      <xdr:nvSpPr>
        <xdr:cNvPr id="807" name="テキスト ボックス 806"/>
        <xdr:cNvSpPr txBox="1"/>
      </xdr:nvSpPr>
      <xdr:spPr>
        <a:xfrm>
          <a:off x="20199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168783</xdr:rowOff>
    </xdr:from>
    <xdr:to>
      <xdr:col>102</xdr:col>
      <xdr:colOff>114300</xdr:colOff>
      <xdr:row>51</xdr:row>
      <xdr:rowOff>9906</xdr:rowOff>
    </xdr:to>
    <xdr:cxnSp macro="">
      <xdr:nvCxnSpPr>
        <xdr:cNvPr id="808" name="直線コネクタ 807"/>
        <xdr:cNvCxnSpPr/>
      </xdr:nvCxnSpPr>
      <xdr:spPr>
        <a:xfrm flipV="1">
          <a:off x="18656300" y="874128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textlink="">
      <xdr:nvSpPr>
        <xdr:cNvPr id="809" name="フローチャート: 判断 808"/>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120794</xdr:rowOff>
    </xdr:from>
    <xdr:ext cx="469744" cy="259045"/>
    <xdr:sp textlink="">
      <xdr:nvSpPr>
        <xdr:cNvPr id="810" name="テキスト ボックス 809"/>
        <xdr:cNvSpPr txBox="1"/>
      </xdr:nvSpPr>
      <xdr:spPr>
        <a:xfrm>
          <a:off x="19310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textlink="">
      <xdr:nvSpPr>
        <xdr:cNvPr id="811" name="フローチャート: 判断 810"/>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100601</xdr:rowOff>
    </xdr:from>
    <xdr:ext cx="469744" cy="259045"/>
    <xdr:sp textlink="">
      <xdr:nvSpPr>
        <xdr:cNvPr id="812" name="テキスト ボックス 811"/>
        <xdr:cNvSpPr txBox="1"/>
      </xdr:nvSpPr>
      <xdr:spPr>
        <a:xfrm>
          <a:off x="18421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58039</xdr:rowOff>
    </xdr:from>
    <xdr:to>
      <xdr:col>116</xdr:col>
      <xdr:colOff>114300</xdr:colOff>
      <xdr:row>50</xdr:row>
      <xdr:rowOff>159639</xdr:rowOff>
    </xdr:to>
    <xdr:sp textlink="">
      <xdr:nvSpPr>
        <xdr:cNvPr id="818" name="楕円 817"/>
        <xdr:cNvSpPr/>
      </xdr:nvSpPr>
      <xdr:spPr>
        <a:xfrm>
          <a:off x="22110700" y="86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144416</xdr:rowOff>
    </xdr:from>
    <xdr:ext cx="534377" cy="259045"/>
    <xdr:sp textlink="">
      <xdr:nvSpPr>
        <xdr:cNvPr id="819" name="貸付金該当値テキスト"/>
        <xdr:cNvSpPr txBox="1"/>
      </xdr:nvSpPr>
      <xdr:spPr>
        <a:xfrm>
          <a:off x="22212300" y="854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138303</xdr:rowOff>
    </xdr:from>
    <xdr:to>
      <xdr:col>112</xdr:col>
      <xdr:colOff>38100</xdr:colOff>
      <xdr:row>51</xdr:row>
      <xdr:rowOff>68453</xdr:rowOff>
    </xdr:to>
    <xdr:sp textlink="">
      <xdr:nvSpPr>
        <xdr:cNvPr id="820" name="楕円 819"/>
        <xdr:cNvSpPr/>
      </xdr:nvSpPr>
      <xdr:spPr>
        <a:xfrm>
          <a:off x="21272500" y="871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84980</xdr:rowOff>
    </xdr:from>
    <xdr:ext cx="534377" cy="259045"/>
    <xdr:sp textlink="">
      <xdr:nvSpPr>
        <xdr:cNvPr id="821" name="テキスト ボックス 820"/>
        <xdr:cNvSpPr txBox="1"/>
      </xdr:nvSpPr>
      <xdr:spPr>
        <a:xfrm>
          <a:off x="21056111" y="848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159004</xdr:rowOff>
    </xdr:from>
    <xdr:to>
      <xdr:col>107</xdr:col>
      <xdr:colOff>101600</xdr:colOff>
      <xdr:row>51</xdr:row>
      <xdr:rowOff>89154</xdr:rowOff>
    </xdr:to>
    <xdr:sp textlink="">
      <xdr:nvSpPr>
        <xdr:cNvPr id="822" name="楕円 821"/>
        <xdr:cNvSpPr/>
      </xdr:nvSpPr>
      <xdr:spPr>
        <a:xfrm>
          <a:off x="20383500" y="87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105681</xdr:rowOff>
    </xdr:from>
    <xdr:ext cx="534377" cy="259045"/>
    <xdr:sp textlink="">
      <xdr:nvSpPr>
        <xdr:cNvPr id="823" name="テキスト ボックス 822"/>
        <xdr:cNvSpPr txBox="1"/>
      </xdr:nvSpPr>
      <xdr:spPr>
        <a:xfrm>
          <a:off x="20167111" y="85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117983</xdr:rowOff>
    </xdr:from>
    <xdr:to>
      <xdr:col>102</xdr:col>
      <xdr:colOff>165100</xdr:colOff>
      <xdr:row>51</xdr:row>
      <xdr:rowOff>48133</xdr:rowOff>
    </xdr:to>
    <xdr:sp textlink="">
      <xdr:nvSpPr>
        <xdr:cNvPr id="824" name="楕円 823"/>
        <xdr:cNvSpPr/>
      </xdr:nvSpPr>
      <xdr:spPr>
        <a:xfrm>
          <a:off x="19494500" y="86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64660</xdr:rowOff>
    </xdr:from>
    <xdr:ext cx="534377" cy="259045"/>
    <xdr:sp textlink="">
      <xdr:nvSpPr>
        <xdr:cNvPr id="825" name="テキスト ボックス 824"/>
        <xdr:cNvSpPr txBox="1"/>
      </xdr:nvSpPr>
      <xdr:spPr>
        <a:xfrm>
          <a:off x="19278111" y="846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130556</xdr:rowOff>
    </xdr:from>
    <xdr:to>
      <xdr:col>98</xdr:col>
      <xdr:colOff>38100</xdr:colOff>
      <xdr:row>51</xdr:row>
      <xdr:rowOff>60706</xdr:rowOff>
    </xdr:to>
    <xdr:sp textlink="">
      <xdr:nvSpPr>
        <xdr:cNvPr id="826" name="楕円 825"/>
        <xdr:cNvSpPr/>
      </xdr:nvSpPr>
      <xdr:spPr>
        <a:xfrm>
          <a:off x="18605500" y="87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77233</xdr:rowOff>
    </xdr:from>
    <xdr:ext cx="534377" cy="259045"/>
    <xdr:sp textlink="">
      <xdr:nvSpPr>
        <xdr:cNvPr id="827" name="テキスト ボックス 826"/>
        <xdr:cNvSpPr txBox="1"/>
      </xdr:nvSpPr>
      <xdr:spPr>
        <a:xfrm>
          <a:off x="18389111" y="847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50" name="直線コネクタ 849"/>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textlink="">
      <xdr:nvSpPr>
        <xdr:cNvPr id="851" name="繰出金最小値テキスト"/>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2" name="直線コネクタ 851"/>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textlink="">
      <xdr:nvSpPr>
        <xdr:cNvPr id="853" name="繰出金最大値テキスト"/>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4" name="直線コネクタ 853"/>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86071</xdr:rowOff>
    </xdr:from>
    <xdr:to>
      <xdr:col>116</xdr:col>
      <xdr:colOff>63500</xdr:colOff>
      <xdr:row>73</xdr:row>
      <xdr:rowOff>132614</xdr:rowOff>
    </xdr:to>
    <xdr:cxnSp macro="">
      <xdr:nvCxnSpPr>
        <xdr:cNvPr id="855" name="直線コネクタ 854"/>
        <xdr:cNvCxnSpPr/>
      </xdr:nvCxnSpPr>
      <xdr:spPr>
        <a:xfrm flipV="1">
          <a:off x="21323300" y="12601921"/>
          <a:ext cx="8382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textlink="">
      <xdr:nvSpPr>
        <xdr:cNvPr id="856" name="繰出金平均値テキスト"/>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textlink="">
      <xdr:nvSpPr>
        <xdr:cNvPr id="857" name="フローチャート: 判断 856"/>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132614</xdr:rowOff>
    </xdr:from>
    <xdr:to>
      <xdr:col>111</xdr:col>
      <xdr:colOff>177800</xdr:colOff>
      <xdr:row>73</xdr:row>
      <xdr:rowOff>154422</xdr:rowOff>
    </xdr:to>
    <xdr:cxnSp macro="">
      <xdr:nvCxnSpPr>
        <xdr:cNvPr id="858" name="直線コネクタ 857"/>
        <xdr:cNvCxnSpPr/>
      </xdr:nvCxnSpPr>
      <xdr:spPr>
        <a:xfrm flipV="1">
          <a:off x="20434300" y="12648464"/>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textlink="">
      <xdr:nvSpPr>
        <xdr:cNvPr id="859" name="フローチャート: 判断 858"/>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textlink="">
      <xdr:nvSpPr>
        <xdr:cNvPr id="860" name="テキスト ボックス 859"/>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154422</xdr:rowOff>
    </xdr:from>
    <xdr:to>
      <xdr:col>107</xdr:col>
      <xdr:colOff>50800</xdr:colOff>
      <xdr:row>73</xdr:row>
      <xdr:rowOff>156868</xdr:rowOff>
    </xdr:to>
    <xdr:cxnSp macro="">
      <xdr:nvCxnSpPr>
        <xdr:cNvPr id="861" name="直線コネクタ 860"/>
        <xdr:cNvCxnSpPr/>
      </xdr:nvCxnSpPr>
      <xdr:spPr>
        <a:xfrm flipV="1">
          <a:off x="19545300" y="1267027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textlink="">
      <xdr:nvSpPr>
        <xdr:cNvPr id="862" name="フローチャート: 判断 861"/>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textlink="">
      <xdr:nvSpPr>
        <xdr:cNvPr id="863" name="テキスト ボックス 862"/>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146215</xdr:rowOff>
    </xdr:from>
    <xdr:to>
      <xdr:col>102</xdr:col>
      <xdr:colOff>114300</xdr:colOff>
      <xdr:row>73</xdr:row>
      <xdr:rowOff>156868</xdr:rowOff>
    </xdr:to>
    <xdr:cxnSp macro="">
      <xdr:nvCxnSpPr>
        <xdr:cNvPr id="864" name="直線コネクタ 863"/>
        <xdr:cNvCxnSpPr/>
      </xdr:nvCxnSpPr>
      <xdr:spPr>
        <a:xfrm>
          <a:off x="18656300" y="12662065"/>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textlink="">
      <xdr:nvSpPr>
        <xdr:cNvPr id="865" name="フローチャート: 判断 864"/>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textlink="">
      <xdr:nvSpPr>
        <xdr:cNvPr id="866" name="テキスト ボックス 865"/>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textlink="">
      <xdr:nvSpPr>
        <xdr:cNvPr id="867" name="フローチャート: 判断 866"/>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textlink="">
      <xdr:nvSpPr>
        <xdr:cNvPr id="868" name="テキスト ボックス 867"/>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35271</xdr:rowOff>
    </xdr:from>
    <xdr:to>
      <xdr:col>116</xdr:col>
      <xdr:colOff>114300</xdr:colOff>
      <xdr:row>73</xdr:row>
      <xdr:rowOff>136871</xdr:rowOff>
    </xdr:to>
    <xdr:sp textlink="">
      <xdr:nvSpPr>
        <xdr:cNvPr id="874" name="楕円 873"/>
        <xdr:cNvSpPr/>
      </xdr:nvSpPr>
      <xdr:spPr>
        <a:xfrm>
          <a:off x="22110700" y="125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58148</xdr:rowOff>
    </xdr:from>
    <xdr:ext cx="534377" cy="259045"/>
    <xdr:sp textlink="">
      <xdr:nvSpPr>
        <xdr:cNvPr id="875" name="繰出金該当値テキスト"/>
        <xdr:cNvSpPr txBox="1"/>
      </xdr:nvSpPr>
      <xdr:spPr>
        <a:xfrm>
          <a:off x="22212300" y="1240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81814</xdr:rowOff>
    </xdr:from>
    <xdr:to>
      <xdr:col>112</xdr:col>
      <xdr:colOff>38100</xdr:colOff>
      <xdr:row>74</xdr:row>
      <xdr:rowOff>11964</xdr:rowOff>
    </xdr:to>
    <xdr:sp textlink="">
      <xdr:nvSpPr>
        <xdr:cNvPr id="876" name="楕円 875"/>
        <xdr:cNvSpPr/>
      </xdr:nvSpPr>
      <xdr:spPr>
        <a:xfrm>
          <a:off x="21272500" y="125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28491</xdr:rowOff>
    </xdr:from>
    <xdr:ext cx="534377" cy="259045"/>
    <xdr:sp textlink="">
      <xdr:nvSpPr>
        <xdr:cNvPr id="877" name="テキスト ボックス 876"/>
        <xdr:cNvSpPr txBox="1"/>
      </xdr:nvSpPr>
      <xdr:spPr>
        <a:xfrm>
          <a:off x="21056111" y="123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103622</xdr:rowOff>
    </xdr:from>
    <xdr:to>
      <xdr:col>107</xdr:col>
      <xdr:colOff>101600</xdr:colOff>
      <xdr:row>74</xdr:row>
      <xdr:rowOff>33772</xdr:rowOff>
    </xdr:to>
    <xdr:sp textlink="">
      <xdr:nvSpPr>
        <xdr:cNvPr id="878" name="楕円 877"/>
        <xdr:cNvSpPr/>
      </xdr:nvSpPr>
      <xdr:spPr>
        <a:xfrm>
          <a:off x="20383500" y="126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50299</xdr:rowOff>
    </xdr:from>
    <xdr:ext cx="534377" cy="259045"/>
    <xdr:sp textlink="">
      <xdr:nvSpPr>
        <xdr:cNvPr id="879" name="テキスト ボックス 878"/>
        <xdr:cNvSpPr txBox="1"/>
      </xdr:nvSpPr>
      <xdr:spPr>
        <a:xfrm>
          <a:off x="20167111" y="1239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106068</xdr:rowOff>
    </xdr:from>
    <xdr:to>
      <xdr:col>102</xdr:col>
      <xdr:colOff>165100</xdr:colOff>
      <xdr:row>74</xdr:row>
      <xdr:rowOff>36218</xdr:rowOff>
    </xdr:to>
    <xdr:sp textlink="">
      <xdr:nvSpPr>
        <xdr:cNvPr id="880" name="楕円 879"/>
        <xdr:cNvSpPr/>
      </xdr:nvSpPr>
      <xdr:spPr>
        <a:xfrm>
          <a:off x="19494500" y="1262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52745</xdr:rowOff>
    </xdr:from>
    <xdr:ext cx="534377" cy="259045"/>
    <xdr:sp textlink="">
      <xdr:nvSpPr>
        <xdr:cNvPr id="881" name="テキスト ボックス 880"/>
        <xdr:cNvSpPr txBox="1"/>
      </xdr:nvSpPr>
      <xdr:spPr>
        <a:xfrm>
          <a:off x="19278111" y="123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95415</xdr:rowOff>
    </xdr:from>
    <xdr:to>
      <xdr:col>98</xdr:col>
      <xdr:colOff>38100</xdr:colOff>
      <xdr:row>74</xdr:row>
      <xdr:rowOff>25565</xdr:rowOff>
    </xdr:to>
    <xdr:sp textlink="">
      <xdr:nvSpPr>
        <xdr:cNvPr id="882" name="楕円 881"/>
        <xdr:cNvSpPr/>
      </xdr:nvSpPr>
      <xdr:spPr>
        <a:xfrm>
          <a:off x="18605500" y="126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42092</xdr:rowOff>
    </xdr:from>
    <xdr:ext cx="534377" cy="259045"/>
    <xdr:sp textlink="">
      <xdr:nvSpPr>
        <xdr:cNvPr id="883" name="テキスト ボックス 882"/>
        <xdr:cNvSpPr txBox="1"/>
      </xdr:nvSpPr>
      <xdr:spPr>
        <a:xfrm>
          <a:off x="18389111" y="123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定員管理計画に基づき計画的な職員採用を実施しているが、職員数増加の影響により類似団体平均を上回っている。今後も計画に基づき適正な定員管理を行う。■物件費については、類似団体平均を下回っている。今後も不断の経常経費の圧縮に努めるとともに、必要事業への予算の重点配分を図る。■扶助費については、類似団体中最も低くなっているが、社会的要因による伸び、高齢化に伴う義務的経費は減る要素が無い。経常経費全体の圧縮に努めながら、町の重要課題の一つである子育て支援施策に予算の重点配分を図る。■補助費等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より類似団体平均を上回った要因としては、一部事務組合による</a:t>
          </a:r>
          <a:r>
            <a:rPr kumimoji="1" lang="en-US" altLang="ja-JP" sz="1300">
              <a:latin typeface="ＭＳ Ｐゴシック" panose="020B0600070205080204" pitchFamily="50" charset="-128"/>
              <a:ea typeface="ＭＳ Ｐゴシック" panose="020B0600070205080204" pitchFamily="50" charset="-128"/>
            </a:rPr>
            <a:t>FTTH</a:t>
          </a:r>
          <a:r>
            <a:rPr kumimoji="1" lang="ja-JP" altLang="en-US" sz="1300">
              <a:latin typeface="ＭＳ Ｐゴシック" panose="020B0600070205080204" pitchFamily="50" charset="-128"/>
              <a:ea typeface="ＭＳ Ｐゴシック" panose="020B0600070205080204" pitchFamily="50" charset="-128"/>
            </a:rPr>
            <a:t>化整備の負担金が皆増となるなど、補助費の大半を占める一部事務組合への負担金が増えたためであり、一部事務組合との連携を密にしながら、不要な経費の削減を図り、健全財政の維持に努める。■普通建設事業費については、総合計画に基づく大型事業を実施してきていることから、類似団体平均を上回っている。しかし、財源あるいは後年度の起債償還についても堅実な財政計画を立てながら実施しており、今後も健全財政の維持に努める。■公債費については、総合計画に基づく大型事業に順次着手しており、類似団体を常に上回っているが、後年度を見据えた計画的な借入れと堅実な財政計画を立てながら起債発行をしており、今後も計画的かつ交付税措置のある有利な起債発行に努めながら、健全な財政運営を図っていく。■貸付金については、小口事業資金融資事業の町内企業における利用率が高いため、類似団体を常に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23,576
23,139
71.25
13,999,673
13,515,533
454,570
7,398,515
13,558,856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textlink="">
      <xdr:nvSpPr>
        <xdr:cNvPr id="57" name="議会費最小値テキスト"/>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textlink="">
      <xdr:nvSpPr>
        <xdr:cNvPr id="59" name="議会費最大値テキスト"/>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25781</xdr:rowOff>
    </xdr:from>
    <xdr:to>
      <xdr:col>24</xdr:col>
      <xdr:colOff>63500</xdr:colOff>
      <xdr:row>32</xdr:row>
      <xdr:rowOff>47498</xdr:rowOff>
    </xdr:to>
    <xdr:cxnSp macro="">
      <xdr:nvCxnSpPr>
        <xdr:cNvPr id="61" name="直線コネクタ 60"/>
        <xdr:cNvCxnSpPr/>
      </xdr:nvCxnSpPr>
      <xdr:spPr>
        <a:xfrm flipV="1">
          <a:off x="3797300" y="551218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textlink="">
      <xdr:nvSpPr>
        <xdr:cNvPr id="62" name="議会費平均値テキスト"/>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textlink="">
      <xdr:nvSpPr>
        <xdr:cNvPr id="63" name="フローチャート: 判断 62"/>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83693</xdr:rowOff>
    </xdr:from>
    <xdr:to>
      <xdr:col>19</xdr:col>
      <xdr:colOff>177800</xdr:colOff>
      <xdr:row>32</xdr:row>
      <xdr:rowOff>47498</xdr:rowOff>
    </xdr:to>
    <xdr:cxnSp macro="">
      <xdr:nvCxnSpPr>
        <xdr:cNvPr id="64" name="直線コネクタ 63"/>
        <xdr:cNvCxnSpPr/>
      </xdr:nvCxnSpPr>
      <xdr:spPr>
        <a:xfrm>
          <a:off x="2908300" y="5398643"/>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textlink="">
      <xdr:nvSpPr>
        <xdr:cNvPr id="65" name="フローチャート: 判断 64"/>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textlink="">
      <xdr:nvSpPr>
        <xdr:cNvPr id="66" name="テキスト ボックス 65"/>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83693</xdr:rowOff>
    </xdr:from>
    <xdr:to>
      <xdr:col>15</xdr:col>
      <xdr:colOff>50800</xdr:colOff>
      <xdr:row>31</xdr:row>
      <xdr:rowOff>130175</xdr:rowOff>
    </xdr:to>
    <xdr:cxnSp macro="">
      <xdr:nvCxnSpPr>
        <xdr:cNvPr id="67" name="直線コネクタ 66"/>
        <xdr:cNvCxnSpPr/>
      </xdr:nvCxnSpPr>
      <xdr:spPr>
        <a:xfrm flipV="1">
          <a:off x="2019300" y="539864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textlink="">
      <xdr:nvSpPr>
        <xdr:cNvPr id="68" name="フローチャート: 判断 67"/>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textlink="">
      <xdr:nvSpPr>
        <xdr:cNvPr id="69" name="テキスト ボックス 68"/>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130175</xdr:rowOff>
    </xdr:from>
    <xdr:to>
      <xdr:col>10</xdr:col>
      <xdr:colOff>114300</xdr:colOff>
      <xdr:row>32</xdr:row>
      <xdr:rowOff>54737</xdr:rowOff>
    </xdr:to>
    <xdr:cxnSp macro="">
      <xdr:nvCxnSpPr>
        <xdr:cNvPr id="70" name="直線コネクタ 69"/>
        <xdr:cNvCxnSpPr/>
      </xdr:nvCxnSpPr>
      <xdr:spPr>
        <a:xfrm flipV="1">
          <a:off x="1130300" y="5445125"/>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textlink="">
      <xdr:nvSpPr>
        <xdr:cNvPr id="71" name="フローチャート: 判断 70"/>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textlink="">
      <xdr:nvSpPr>
        <xdr:cNvPr id="72" name="テキスト ボックス 71"/>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textlink="">
      <xdr:nvSpPr>
        <xdr:cNvPr id="73" name="フローチャート: 判断 72"/>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textlink="">
      <xdr:nvSpPr>
        <xdr:cNvPr id="74" name="テキスト ボックス 73"/>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146431</xdr:rowOff>
    </xdr:from>
    <xdr:to>
      <xdr:col>24</xdr:col>
      <xdr:colOff>114300</xdr:colOff>
      <xdr:row>32</xdr:row>
      <xdr:rowOff>76581</xdr:rowOff>
    </xdr:to>
    <xdr:sp textlink="">
      <xdr:nvSpPr>
        <xdr:cNvPr id="80" name="楕円 79"/>
        <xdr:cNvSpPr/>
      </xdr:nvSpPr>
      <xdr:spPr>
        <a:xfrm>
          <a:off x="4584700" y="54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169308</xdr:rowOff>
    </xdr:from>
    <xdr:ext cx="469744" cy="259045"/>
    <xdr:sp textlink="">
      <xdr:nvSpPr>
        <xdr:cNvPr id="81" name="議会費該当値テキスト"/>
        <xdr:cNvSpPr txBox="1"/>
      </xdr:nvSpPr>
      <xdr:spPr>
        <a:xfrm>
          <a:off x="4686300" y="531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168148</xdr:rowOff>
    </xdr:from>
    <xdr:to>
      <xdr:col>20</xdr:col>
      <xdr:colOff>38100</xdr:colOff>
      <xdr:row>32</xdr:row>
      <xdr:rowOff>98298</xdr:rowOff>
    </xdr:to>
    <xdr:sp textlink="">
      <xdr:nvSpPr>
        <xdr:cNvPr id="82" name="楕円 81"/>
        <xdr:cNvSpPr/>
      </xdr:nvSpPr>
      <xdr:spPr>
        <a:xfrm>
          <a:off x="3746500" y="54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114825</xdr:rowOff>
    </xdr:from>
    <xdr:ext cx="469744" cy="259045"/>
    <xdr:sp textlink="">
      <xdr:nvSpPr>
        <xdr:cNvPr id="83" name="テキスト ボックス 82"/>
        <xdr:cNvSpPr txBox="1"/>
      </xdr:nvSpPr>
      <xdr:spPr>
        <a:xfrm>
          <a:off x="3562428" y="52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32893</xdr:rowOff>
    </xdr:from>
    <xdr:to>
      <xdr:col>15</xdr:col>
      <xdr:colOff>101600</xdr:colOff>
      <xdr:row>31</xdr:row>
      <xdr:rowOff>134493</xdr:rowOff>
    </xdr:to>
    <xdr:sp textlink="">
      <xdr:nvSpPr>
        <xdr:cNvPr id="84" name="楕円 83"/>
        <xdr:cNvSpPr/>
      </xdr:nvSpPr>
      <xdr:spPr>
        <a:xfrm>
          <a:off x="2857500" y="53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151020</xdr:rowOff>
    </xdr:from>
    <xdr:ext cx="469744" cy="259045"/>
    <xdr:sp textlink="">
      <xdr:nvSpPr>
        <xdr:cNvPr id="85" name="テキスト ボックス 84"/>
        <xdr:cNvSpPr txBox="1"/>
      </xdr:nvSpPr>
      <xdr:spPr>
        <a:xfrm>
          <a:off x="2673428" y="512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79375</xdr:rowOff>
    </xdr:from>
    <xdr:to>
      <xdr:col>10</xdr:col>
      <xdr:colOff>165100</xdr:colOff>
      <xdr:row>32</xdr:row>
      <xdr:rowOff>9525</xdr:rowOff>
    </xdr:to>
    <xdr:sp textlink="">
      <xdr:nvSpPr>
        <xdr:cNvPr id="86" name="楕円 85"/>
        <xdr:cNvSpPr/>
      </xdr:nvSpPr>
      <xdr:spPr>
        <a:xfrm>
          <a:off x="1968500" y="5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26052</xdr:rowOff>
    </xdr:from>
    <xdr:ext cx="469744" cy="259045"/>
    <xdr:sp textlink="">
      <xdr:nvSpPr>
        <xdr:cNvPr id="87" name="テキスト ボックス 86"/>
        <xdr:cNvSpPr txBox="1"/>
      </xdr:nvSpPr>
      <xdr:spPr>
        <a:xfrm>
          <a:off x="1784428" y="51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3937</xdr:rowOff>
    </xdr:from>
    <xdr:to>
      <xdr:col>6</xdr:col>
      <xdr:colOff>38100</xdr:colOff>
      <xdr:row>32</xdr:row>
      <xdr:rowOff>105537</xdr:rowOff>
    </xdr:to>
    <xdr:sp textlink="">
      <xdr:nvSpPr>
        <xdr:cNvPr id="88" name="楕円 87"/>
        <xdr:cNvSpPr/>
      </xdr:nvSpPr>
      <xdr:spPr>
        <a:xfrm>
          <a:off x="1079500" y="5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122064</xdr:rowOff>
    </xdr:from>
    <xdr:ext cx="469744" cy="259045"/>
    <xdr:sp textlink="">
      <xdr:nvSpPr>
        <xdr:cNvPr id="89" name="テキスト ボックス 88"/>
        <xdr:cNvSpPr txBox="1"/>
      </xdr:nvSpPr>
      <xdr:spPr>
        <a:xfrm>
          <a:off x="895428" y="52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textlink="">
      <xdr:nvSpPr>
        <xdr:cNvPr id="116" name="総務費最小値テキスト"/>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textlink="">
      <xdr:nvSpPr>
        <xdr:cNvPr id="118" name="総務費最大値テキスト"/>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93056</xdr:rowOff>
    </xdr:from>
    <xdr:to>
      <xdr:col>24</xdr:col>
      <xdr:colOff>63500</xdr:colOff>
      <xdr:row>57</xdr:row>
      <xdr:rowOff>142035</xdr:rowOff>
    </xdr:to>
    <xdr:cxnSp macro="">
      <xdr:nvCxnSpPr>
        <xdr:cNvPr id="120" name="直線コネクタ 119"/>
        <xdr:cNvCxnSpPr/>
      </xdr:nvCxnSpPr>
      <xdr:spPr>
        <a:xfrm>
          <a:off x="3797300" y="9694256"/>
          <a:ext cx="838200" cy="22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textlink="">
      <xdr:nvSpPr>
        <xdr:cNvPr id="121" name="総務費平均値テキスト"/>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textlink="">
      <xdr:nvSpPr>
        <xdr:cNvPr id="122" name="フローチャート: 判断 121"/>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93056</xdr:rowOff>
    </xdr:from>
    <xdr:to>
      <xdr:col>19</xdr:col>
      <xdr:colOff>177800</xdr:colOff>
      <xdr:row>58</xdr:row>
      <xdr:rowOff>121481</xdr:rowOff>
    </xdr:to>
    <xdr:cxnSp macro="">
      <xdr:nvCxnSpPr>
        <xdr:cNvPr id="123" name="直線コネクタ 122"/>
        <xdr:cNvCxnSpPr/>
      </xdr:nvCxnSpPr>
      <xdr:spPr>
        <a:xfrm flipV="1">
          <a:off x="2908300" y="9694256"/>
          <a:ext cx="889000" cy="37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textlink="">
      <xdr:nvSpPr>
        <xdr:cNvPr id="124" name="フローチャート: 判断 123"/>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textlink="">
      <xdr:nvSpPr>
        <xdr:cNvPr id="125" name="テキスト ボックス 124"/>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52316</xdr:rowOff>
    </xdr:from>
    <xdr:to>
      <xdr:col>15</xdr:col>
      <xdr:colOff>50800</xdr:colOff>
      <xdr:row>58</xdr:row>
      <xdr:rowOff>121481</xdr:rowOff>
    </xdr:to>
    <xdr:cxnSp macro="">
      <xdr:nvCxnSpPr>
        <xdr:cNvPr id="126" name="直線コネクタ 125"/>
        <xdr:cNvCxnSpPr/>
      </xdr:nvCxnSpPr>
      <xdr:spPr>
        <a:xfrm>
          <a:off x="2019300" y="9996416"/>
          <a:ext cx="889000" cy="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textlink="">
      <xdr:nvSpPr>
        <xdr:cNvPr id="127" name="フローチャート: 判断 126"/>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textlink="">
      <xdr:nvSpPr>
        <xdr:cNvPr id="128" name="テキスト ボックス 127"/>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52316</xdr:rowOff>
    </xdr:from>
    <xdr:to>
      <xdr:col>10</xdr:col>
      <xdr:colOff>114300</xdr:colOff>
      <xdr:row>58</xdr:row>
      <xdr:rowOff>109427</xdr:rowOff>
    </xdr:to>
    <xdr:cxnSp macro="">
      <xdr:nvCxnSpPr>
        <xdr:cNvPr id="129" name="直線コネクタ 128"/>
        <xdr:cNvCxnSpPr/>
      </xdr:nvCxnSpPr>
      <xdr:spPr>
        <a:xfrm flipV="1">
          <a:off x="1130300" y="9996416"/>
          <a:ext cx="889000" cy="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textlink="">
      <xdr:nvSpPr>
        <xdr:cNvPr id="130" name="フローチャート: 判断 129"/>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textlink="">
      <xdr:nvSpPr>
        <xdr:cNvPr id="131" name="テキスト ボックス 130"/>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textlink="">
      <xdr:nvSpPr>
        <xdr:cNvPr id="132" name="フローチャート: 判断 131"/>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textlink="">
      <xdr:nvSpPr>
        <xdr:cNvPr id="133" name="テキスト ボックス 132"/>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91235</xdr:rowOff>
    </xdr:from>
    <xdr:to>
      <xdr:col>24</xdr:col>
      <xdr:colOff>114300</xdr:colOff>
      <xdr:row>58</xdr:row>
      <xdr:rowOff>21385</xdr:rowOff>
    </xdr:to>
    <xdr:sp textlink="">
      <xdr:nvSpPr>
        <xdr:cNvPr id="139" name="楕円 138"/>
        <xdr:cNvSpPr/>
      </xdr:nvSpPr>
      <xdr:spPr>
        <a:xfrm>
          <a:off x="4584700" y="98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114112</xdr:rowOff>
    </xdr:from>
    <xdr:ext cx="534377" cy="259045"/>
    <xdr:sp textlink="">
      <xdr:nvSpPr>
        <xdr:cNvPr id="140" name="総務費該当値テキスト"/>
        <xdr:cNvSpPr txBox="1"/>
      </xdr:nvSpPr>
      <xdr:spPr>
        <a:xfrm>
          <a:off x="4686300" y="971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42256</xdr:rowOff>
    </xdr:from>
    <xdr:to>
      <xdr:col>20</xdr:col>
      <xdr:colOff>38100</xdr:colOff>
      <xdr:row>56</xdr:row>
      <xdr:rowOff>143856</xdr:rowOff>
    </xdr:to>
    <xdr:sp textlink="">
      <xdr:nvSpPr>
        <xdr:cNvPr id="141" name="楕円 140"/>
        <xdr:cNvSpPr/>
      </xdr:nvSpPr>
      <xdr:spPr>
        <a:xfrm>
          <a:off x="3746500" y="964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134983</xdr:rowOff>
    </xdr:from>
    <xdr:ext cx="599010" cy="259045"/>
    <xdr:sp textlink="">
      <xdr:nvSpPr>
        <xdr:cNvPr id="142" name="テキスト ボックス 141"/>
        <xdr:cNvSpPr txBox="1"/>
      </xdr:nvSpPr>
      <xdr:spPr>
        <a:xfrm>
          <a:off x="3497795" y="973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70681</xdr:rowOff>
    </xdr:from>
    <xdr:to>
      <xdr:col>15</xdr:col>
      <xdr:colOff>101600</xdr:colOff>
      <xdr:row>59</xdr:row>
      <xdr:rowOff>831</xdr:rowOff>
    </xdr:to>
    <xdr:sp textlink="">
      <xdr:nvSpPr>
        <xdr:cNvPr id="143" name="楕円 142"/>
        <xdr:cNvSpPr/>
      </xdr:nvSpPr>
      <xdr:spPr>
        <a:xfrm>
          <a:off x="2857500" y="100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163408</xdr:rowOff>
    </xdr:from>
    <xdr:ext cx="534377" cy="259045"/>
    <xdr:sp textlink="">
      <xdr:nvSpPr>
        <xdr:cNvPr id="144" name="テキスト ボックス 143"/>
        <xdr:cNvSpPr txBox="1"/>
      </xdr:nvSpPr>
      <xdr:spPr>
        <a:xfrm>
          <a:off x="2641111" y="1010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1516</xdr:rowOff>
    </xdr:from>
    <xdr:to>
      <xdr:col>10</xdr:col>
      <xdr:colOff>165100</xdr:colOff>
      <xdr:row>58</xdr:row>
      <xdr:rowOff>103116</xdr:rowOff>
    </xdr:to>
    <xdr:sp textlink="">
      <xdr:nvSpPr>
        <xdr:cNvPr id="145" name="楕円 144"/>
        <xdr:cNvSpPr/>
      </xdr:nvSpPr>
      <xdr:spPr>
        <a:xfrm>
          <a:off x="1968500" y="994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94243</xdr:rowOff>
    </xdr:from>
    <xdr:ext cx="534377" cy="259045"/>
    <xdr:sp textlink="">
      <xdr:nvSpPr>
        <xdr:cNvPr id="146" name="テキスト ボックス 145"/>
        <xdr:cNvSpPr txBox="1"/>
      </xdr:nvSpPr>
      <xdr:spPr>
        <a:xfrm>
          <a:off x="1752111" y="1003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58627</xdr:rowOff>
    </xdr:from>
    <xdr:to>
      <xdr:col>6</xdr:col>
      <xdr:colOff>38100</xdr:colOff>
      <xdr:row>58</xdr:row>
      <xdr:rowOff>160227</xdr:rowOff>
    </xdr:to>
    <xdr:sp textlink="">
      <xdr:nvSpPr>
        <xdr:cNvPr id="147" name="楕円 146"/>
        <xdr:cNvSpPr/>
      </xdr:nvSpPr>
      <xdr:spPr>
        <a:xfrm>
          <a:off x="1079500" y="1000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151354</xdr:rowOff>
    </xdr:from>
    <xdr:ext cx="534377" cy="259045"/>
    <xdr:sp textlink="">
      <xdr:nvSpPr>
        <xdr:cNvPr id="148" name="テキスト ボックス 147"/>
        <xdr:cNvSpPr txBox="1"/>
      </xdr:nvSpPr>
      <xdr:spPr>
        <a:xfrm>
          <a:off x="863111" y="1009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textlink="">
      <xdr:nvSpPr>
        <xdr:cNvPr id="174" name="民生費最小値テキスト"/>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textlink="">
      <xdr:nvSpPr>
        <xdr:cNvPr id="176" name="民生費最大値テキスト"/>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136398</xdr:rowOff>
    </xdr:from>
    <xdr:to>
      <xdr:col>24</xdr:col>
      <xdr:colOff>63500</xdr:colOff>
      <xdr:row>78</xdr:row>
      <xdr:rowOff>18211</xdr:rowOff>
    </xdr:to>
    <xdr:cxnSp macro="">
      <xdr:nvCxnSpPr>
        <xdr:cNvPr id="178" name="直線コネクタ 177"/>
        <xdr:cNvCxnSpPr/>
      </xdr:nvCxnSpPr>
      <xdr:spPr>
        <a:xfrm flipV="1">
          <a:off x="3797300" y="13166598"/>
          <a:ext cx="838200" cy="22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53738</xdr:rowOff>
    </xdr:from>
    <xdr:ext cx="599010" cy="259045"/>
    <xdr:sp textlink="">
      <xdr:nvSpPr>
        <xdr:cNvPr id="179" name="民生費平均値テキスト"/>
        <xdr:cNvSpPr txBox="1"/>
      </xdr:nvSpPr>
      <xdr:spPr>
        <a:xfrm>
          <a:off x="4686300" y="12912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textlink="">
      <xdr:nvSpPr>
        <xdr:cNvPr id="180" name="フローチャート: 判断 179"/>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156908</xdr:rowOff>
    </xdr:from>
    <xdr:to>
      <xdr:col>19</xdr:col>
      <xdr:colOff>177800</xdr:colOff>
      <xdr:row>78</xdr:row>
      <xdr:rowOff>18211</xdr:rowOff>
    </xdr:to>
    <xdr:cxnSp macro="">
      <xdr:nvCxnSpPr>
        <xdr:cNvPr id="181" name="直線コネクタ 180"/>
        <xdr:cNvCxnSpPr/>
      </xdr:nvCxnSpPr>
      <xdr:spPr>
        <a:xfrm>
          <a:off x="2908300" y="13187108"/>
          <a:ext cx="889000" cy="20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textlink="">
      <xdr:nvSpPr>
        <xdr:cNvPr id="182" name="フローチャート: 判断 181"/>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textlink="">
      <xdr:nvSpPr>
        <xdr:cNvPr id="183" name="テキスト ボックス 182"/>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156908</xdr:rowOff>
    </xdr:from>
    <xdr:to>
      <xdr:col>15</xdr:col>
      <xdr:colOff>50800</xdr:colOff>
      <xdr:row>78</xdr:row>
      <xdr:rowOff>118630</xdr:rowOff>
    </xdr:to>
    <xdr:cxnSp macro="">
      <xdr:nvCxnSpPr>
        <xdr:cNvPr id="184" name="直線コネクタ 183"/>
        <xdr:cNvCxnSpPr/>
      </xdr:nvCxnSpPr>
      <xdr:spPr>
        <a:xfrm flipV="1">
          <a:off x="2019300" y="13187108"/>
          <a:ext cx="889000" cy="30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textlink="">
      <xdr:nvSpPr>
        <xdr:cNvPr id="185" name="フローチャート: 判断 184"/>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textlink="">
      <xdr:nvSpPr>
        <xdr:cNvPr id="186" name="テキスト ボックス 185"/>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147789</xdr:rowOff>
    </xdr:from>
    <xdr:to>
      <xdr:col>10</xdr:col>
      <xdr:colOff>114300</xdr:colOff>
      <xdr:row>78</xdr:row>
      <xdr:rowOff>118630</xdr:rowOff>
    </xdr:to>
    <xdr:cxnSp macro="">
      <xdr:nvCxnSpPr>
        <xdr:cNvPr id="187" name="直線コネクタ 186"/>
        <xdr:cNvCxnSpPr/>
      </xdr:nvCxnSpPr>
      <xdr:spPr>
        <a:xfrm>
          <a:off x="1130300" y="13177989"/>
          <a:ext cx="889000" cy="3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textlink="">
      <xdr:nvSpPr>
        <xdr:cNvPr id="188" name="フローチャート: 判断 187"/>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textlink="">
      <xdr:nvSpPr>
        <xdr:cNvPr id="189" name="テキスト ボックス 188"/>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textlink="">
      <xdr:nvSpPr>
        <xdr:cNvPr id="190" name="フローチャート: 判断 189"/>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textlink="">
      <xdr:nvSpPr>
        <xdr:cNvPr id="191" name="テキスト ボックス 190"/>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85598</xdr:rowOff>
    </xdr:from>
    <xdr:to>
      <xdr:col>24</xdr:col>
      <xdr:colOff>114300</xdr:colOff>
      <xdr:row>77</xdr:row>
      <xdr:rowOff>15748</xdr:rowOff>
    </xdr:to>
    <xdr:sp textlink="">
      <xdr:nvSpPr>
        <xdr:cNvPr id="197" name="楕円 196"/>
        <xdr:cNvSpPr/>
      </xdr:nvSpPr>
      <xdr:spPr>
        <a:xfrm>
          <a:off x="4584700" y="131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64025</xdr:rowOff>
    </xdr:from>
    <xdr:ext cx="599010" cy="259045"/>
    <xdr:sp textlink="">
      <xdr:nvSpPr>
        <xdr:cNvPr id="198" name="民生費該当値テキスト"/>
        <xdr:cNvSpPr txBox="1"/>
      </xdr:nvSpPr>
      <xdr:spPr>
        <a:xfrm>
          <a:off x="4686300" y="1309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138861</xdr:rowOff>
    </xdr:from>
    <xdr:to>
      <xdr:col>20</xdr:col>
      <xdr:colOff>38100</xdr:colOff>
      <xdr:row>78</xdr:row>
      <xdr:rowOff>69011</xdr:rowOff>
    </xdr:to>
    <xdr:sp textlink="">
      <xdr:nvSpPr>
        <xdr:cNvPr id="199" name="楕円 198"/>
        <xdr:cNvSpPr/>
      </xdr:nvSpPr>
      <xdr:spPr>
        <a:xfrm>
          <a:off x="3746500" y="133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85538</xdr:rowOff>
    </xdr:from>
    <xdr:ext cx="599010" cy="259045"/>
    <xdr:sp textlink="">
      <xdr:nvSpPr>
        <xdr:cNvPr id="200" name="テキスト ボックス 199"/>
        <xdr:cNvSpPr txBox="1"/>
      </xdr:nvSpPr>
      <xdr:spPr>
        <a:xfrm>
          <a:off x="3497795" y="13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106108</xdr:rowOff>
    </xdr:from>
    <xdr:to>
      <xdr:col>15</xdr:col>
      <xdr:colOff>101600</xdr:colOff>
      <xdr:row>77</xdr:row>
      <xdr:rowOff>36258</xdr:rowOff>
    </xdr:to>
    <xdr:sp textlink="">
      <xdr:nvSpPr>
        <xdr:cNvPr id="201" name="楕円 200"/>
        <xdr:cNvSpPr/>
      </xdr:nvSpPr>
      <xdr:spPr>
        <a:xfrm>
          <a:off x="2857500" y="131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52785</xdr:rowOff>
    </xdr:from>
    <xdr:ext cx="599010" cy="259045"/>
    <xdr:sp textlink="">
      <xdr:nvSpPr>
        <xdr:cNvPr id="202" name="テキスト ボックス 201"/>
        <xdr:cNvSpPr txBox="1"/>
      </xdr:nvSpPr>
      <xdr:spPr>
        <a:xfrm>
          <a:off x="2608795" y="1291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67830</xdr:rowOff>
    </xdr:from>
    <xdr:to>
      <xdr:col>10</xdr:col>
      <xdr:colOff>165100</xdr:colOff>
      <xdr:row>78</xdr:row>
      <xdr:rowOff>169430</xdr:rowOff>
    </xdr:to>
    <xdr:sp textlink="">
      <xdr:nvSpPr>
        <xdr:cNvPr id="203" name="楕円 202"/>
        <xdr:cNvSpPr/>
      </xdr:nvSpPr>
      <xdr:spPr>
        <a:xfrm>
          <a:off x="1968500" y="13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14507</xdr:rowOff>
    </xdr:from>
    <xdr:ext cx="599010" cy="259045"/>
    <xdr:sp textlink="">
      <xdr:nvSpPr>
        <xdr:cNvPr id="204" name="テキスト ボックス 203"/>
        <xdr:cNvSpPr txBox="1"/>
      </xdr:nvSpPr>
      <xdr:spPr>
        <a:xfrm>
          <a:off x="1719795" y="1321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96989</xdr:rowOff>
    </xdr:from>
    <xdr:to>
      <xdr:col>6</xdr:col>
      <xdr:colOff>38100</xdr:colOff>
      <xdr:row>77</xdr:row>
      <xdr:rowOff>27139</xdr:rowOff>
    </xdr:to>
    <xdr:sp textlink="">
      <xdr:nvSpPr>
        <xdr:cNvPr id="205" name="楕円 204"/>
        <xdr:cNvSpPr/>
      </xdr:nvSpPr>
      <xdr:spPr>
        <a:xfrm>
          <a:off x="1079500" y="131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43667</xdr:rowOff>
    </xdr:from>
    <xdr:ext cx="599010" cy="259045"/>
    <xdr:sp textlink="">
      <xdr:nvSpPr>
        <xdr:cNvPr id="206" name="テキスト ボックス 205"/>
        <xdr:cNvSpPr txBox="1"/>
      </xdr:nvSpPr>
      <xdr:spPr>
        <a:xfrm>
          <a:off x="830795" y="1290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3" name="直線コネクタ 232"/>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textlink="">
      <xdr:nvSpPr>
        <xdr:cNvPr id="234" name="衛生費最小値テキスト"/>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5" name="直線コネクタ 234"/>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textlink="">
      <xdr:nvSpPr>
        <xdr:cNvPr id="236" name="衛生費最大値テキスト"/>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7" name="直線コネクタ 236"/>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125985</xdr:rowOff>
    </xdr:from>
    <xdr:to>
      <xdr:col>24</xdr:col>
      <xdr:colOff>63500</xdr:colOff>
      <xdr:row>98</xdr:row>
      <xdr:rowOff>103711</xdr:rowOff>
    </xdr:to>
    <xdr:cxnSp macro="">
      <xdr:nvCxnSpPr>
        <xdr:cNvPr id="238" name="直線コネクタ 237"/>
        <xdr:cNvCxnSpPr/>
      </xdr:nvCxnSpPr>
      <xdr:spPr>
        <a:xfrm flipV="1">
          <a:off x="3797300" y="16585185"/>
          <a:ext cx="838200" cy="32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textlink="">
      <xdr:nvSpPr>
        <xdr:cNvPr id="239" name="衛生費平均値テキスト"/>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textlink="">
      <xdr:nvSpPr>
        <xdr:cNvPr id="240" name="フローチャート: 判断 239"/>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103711</xdr:rowOff>
    </xdr:from>
    <xdr:to>
      <xdr:col>19</xdr:col>
      <xdr:colOff>177800</xdr:colOff>
      <xdr:row>98</xdr:row>
      <xdr:rowOff>115174</xdr:rowOff>
    </xdr:to>
    <xdr:cxnSp macro="">
      <xdr:nvCxnSpPr>
        <xdr:cNvPr id="241" name="直線コネクタ 240"/>
        <xdr:cNvCxnSpPr/>
      </xdr:nvCxnSpPr>
      <xdr:spPr>
        <a:xfrm flipV="1">
          <a:off x="2908300" y="16905811"/>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textlink="">
      <xdr:nvSpPr>
        <xdr:cNvPr id="242" name="フローチャート: 判断 241"/>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textlink="">
      <xdr:nvSpPr>
        <xdr:cNvPr id="243" name="テキスト ボックス 242"/>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89146</xdr:rowOff>
    </xdr:from>
    <xdr:to>
      <xdr:col>15</xdr:col>
      <xdr:colOff>50800</xdr:colOff>
      <xdr:row>98</xdr:row>
      <xdr:rowOff>115174</xdr:rowOff>
    </xdr:to>
    <xdr:cxnSp macro="">
      <xdr:nvCxnSpPr>
        <xdr:cNvPr id="244" name="直線コネクタ 243"/>
        <xdr:cNvCxnSpPr/>
      </xdr:nvCxnSpPr>
      <xdr:spPr>
        <a:xfrm>
          <a:off x="2019300" y="16891246"/>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textlink="">
      <xdr:nvSpPr>
        <xdr:cNvPr id="245" name="フローチャート: 判断 244"/>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textlink="">
      <xdr:nvSpPr>
        <xdr:cNvPr id="246" name="テキスト ボックス 245"/>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89146</xdr:rowOff>
    </xdr:from>
    <xdr:to>
      <xdr:col>10</xdr:col>
      <xdr:colOff>114300</xdr:colOff>
      <xdr:row>98</xdr:row>
      <xdr:rowOff>129511</xdr:rowOff>
    </xdr:to>
    <xdr:cxnSp macro="">
      <xdr:nvCxnSpPr>
        <xdr:cNvPr id="247" name="直線コネクタ 246"/>
        <xdr:cNvCxnSpPr/>
      </xdr:nvCxnSpPr>
      <xdr:spPr>
        <a:xfrm flipV="1">
          <a:off x="1130300" y="16891246"/>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textlink="">
      <xdr:nvSpPr>
        <xdr:cNvPr id="248" name="フローチャート: 判断 247"/>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8407</xdr:rowOff>
    </xdr:from>
    <xdr:ext cx="534377" cy="259045"/>
    <xdr:sp textlink="">
      <xdr:nvSpPr>
        <xdr:cNvPr id="249" name="テキスト ボックス 248"/>
        <xdr:cNvSpPr txBox="1"/>
      </xdr:nvSpPr>
      <xdr:spPr>
        <a:xfrm>
          <a:off x="1752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textlink="">
      <xdr:nvSpPr>
        <xdr:cNvPr id="250" name="フローチャート: 判断 249"/>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textlink="">
      <xdr:nvSpPr>
        <xdr:cNvPr id="251" name="テキスト ボックス 250"/>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75185</xdr:rowOff>
    </xdr:from>
    <xdr:to>
      <xdr:col>24</xdr:col>
      <xdr:colOff>114300</xdr:colOff>
      <xdr:row>97</xdr:row>
      <xdr:rowOff>5335</xdr:rowOff>
    </xdr:to>
    <xdr:sp textlink="">
      <xdr:nvSpPr>
        <xdr:cNvPr id="257" name="楕円 256"/>
        <xdr:cNvSpPr/>
      </xdr:nvSpPr>
      <xdr:spPr>
        <a:xfrm>
          <a:off x="4584700" y="165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53612</xdr:rowOff>
    </xdr:from>
    <xdr:ext cx="534377" cy="259045"/>
    <xdr:sp textlink="">
      <xdr:nvSpPr>
        <xdr:cNvPr id="258" name="衛生費該当値テキスト"/>
        <xdr:cNvSpPr txBox="1"/>
      </xdr:nvSpPr>
      <xdr:spPr>
        <a:xfrm>
          <a:off x="4686300" y="165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52911</xdr:rowOff>
    </xdr:from>
    <xdr:to>
      <xdr:col>20</xdr:col>
      <xdr:colOff>38100</xdr:colOff>
      <xdr:row>98</xdr:row>
      <xdr:rowOff>154511</xdr:rowOff>
    </xdr:to>
    <xdr:sp textlink="">
      <xdr:nvSpPr>
        <xdr:cNvPr id="259" name="楕円 258"/>
        <xdr:cNvSpPr/>
      </xdr:nvSpPr>
      <xdr:spPr>
        <a:xfrm>
          <a:off x="3746500" y="168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145638</xdr:rowOff>
    </xdr:from>
    <xdr:ext cx="534377" cy="259045"/>
    <xdr:sp textlink="">
      <xdr:nvSpPr>
        <xdr:cNvPr id="260" name="テキスト ボックス 259"/>
        <xdr:cNvSpPr txBox="1"/>
      </xdr:nvSpPr>
      <xdr:spPr>
        <a:xfrm>
          <a:off x="3530111" y="1694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64374</xdr:rowOff>
    </xdr:from>
    <xdr:to>
      <xdr:col>15</xdr:col>
      <xdr:colOff>101600</xdr:colOff>
      <xdr:row>98</xdr:row>
      <xdr:rowOff>165974</xdr:rowOff>
    </xdr:to>
    <xdr:sp textlink="">
      <xdr:nvSpPr>
        <xdr:cNvPr id="261" name="楕円 260"/>
        <xdr:cNvSpPr/>
      </xdr:nvSpPr>
      <xdr:spPr>
        <a:xfrm>
          <a:off x="2857500" y="168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157101</xdr:rowOff>
    </xdr:from>
    <xdr:ext cx="534377" cy="259045"/>
    <xdr:sp textlink="">
      <xdr:nvSpPr>
        <xdr:cNvPr id="262" name="テキスト ボックス 261"/>
        <xdr:cNvSpPr txBox="1"/>
      </xdr:nvSpPr>
      <xdr:spPr>
        <a:xfrm>
          <a:off x="2641111" y="169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38346</xdr:rowOff>
    </xdr:from>
    <xdr:to>
      <xdr:col>10</xdr:col>
      <xdr:colOff>165100</xdr:colOff>
      <xdr:row>98</xdr:row>
      <xdr:rowOff>139946</xdr:rowOff>
    </xdr:to>
    <xdr:sp textlink="">
      <xdr:nvSpPr>
        <xdr:cNvPr id="263" name="楕円 262"/>
        <xdr:cNvSpPr/>
      </xdr:nvSpPr>
      <xdr:spPr>
        <a:xfrm>
          <a:off x="1968500" y="168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131073</xdr:rowOff>
    </xdr:from>
    <xdr:ext cx="534377" cy="259045"/>
    <xdr:sp textlink="">
      <xdr:nvSpPr>
        <xdr:cNvPr id="264" name="テキスト ボックス 263"/>
        <xdr:cNvSpPr txBox="1"/>
      </xdr:nvSpPr>
      <xdr:spPr>
        <a:xfrm>
          <a:off x="1752111" y="1693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78711</xdr:rowOff>
    </xdr:from>
    <xdr:to>
      <xdr:col>6</xdr:col>
      <xdr:colOff>38100</xdr:colOff>
      <xdr:row>99</xdr:row>
      <xdr:rowOff>8861</xdr:rowOff>
    </xdr:to>
    <xdr:sp textlink="">
      <xdr:nvSpPr>
        <xdr:cNvPr id="265" name="楕円 264"/>
        <xdr:cNvSpPr/>
      </xdr:nvSpPr>
      <xdr:spPr>
        <a:xfrm>
          <a:off x="1079500" y="168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171438</xdr:rowOff>
    </xdr:from>
    <xdr:ext cx="534377" cy="259045"/>
    <xdr:sp textlink="">
      <xdr:nvSpPr>
        <xdr:cNvPr id="266" name="テキスト ボックス 265"/>
        <xdr:cNvSpPr txBox="1"/>
      </xdr:nvSpPr>
      <xdr:spPr>
        <a:xfrm>
          <a:off x="863111" y="169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textlink="">
      <xdr:nvSpPr>
        <xdr:cNvPr id="293" name="労働費最大値テキスト"/>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53594</xdr:rowOff>
    </xdr:from>
    <xdr:to>
      <xdr:col>55</xdr:col>
      <xdr:colOff>0</xdr:colOff>
      <xdr:row>36</xdr:row>
      <xdr:rowOff>136652</xdr:rowOff>
    </xdr:to>
    <xdr:cxnSp macro="">
      <xdr:nvCxnSpPr>
        <xdr:cNvPr id="295" name="直線コネクタ 294"/>
        <xdr:cNvCxnSpPr/>
      </xdr:nvCxnSpPr>
      <xdr:spPr>
        <a:xfrm flipV="1">
          <a:off x="9639300" y="6225794"/>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44086</xdr:rowOff>
    </xdr:from>
    <xdr:ext cx="378565" cy="259045"/>
    <xdr:sp textlink="">
      <xdr:nvSpPr>
        <xdr:cNvPr id="296" name="労働費平均値テキスト"/>
        <xdr:cNvSpPr txBox="1"/>
      </xdr:nvSpPr>
      <xdr:spPr>
        <a:xfrm>
          <a:off x="10528300" y="6387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textlink="">
      <xdr:nvSpPr>
        <xdr:cNvPr id="297" name="フローチャート: 判断 296"/>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121412</xdr:rowOff>
    </xdr:from>
    <xdr:to>
      <xdr:col>50</xdr:col>
      <xdr:colOff>114300</xdr:colOff>
      <xdr:row>36</xdr:row>
      <xdr:rowOff>136652</xdr:rowOff>
    </xdr:to>
    <xdr:cxnSp macro="">
      <xdr:nvCxnSpPr>
        <xdr:cNvPr id="298" name="直線コネクタ 297"/>
        <xdr:cNvCxnSpPr/>
      </xdr:nvCxnSpPr>
      <xdr:spPr>
        <a:xfrm>
          <a:off x="8750300" y="629361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textlink="">
      <xdr:nvSpPr>
        <xdr:cNvPr id="299" name="フローチャート: 判断 298"/>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textlink="">
      <xdr:nvSpPr>
        <xdr:cNvPr id="300" name="テキスト ボックス 299"/>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100076</xdr:rowOff>
    </xdr:from>
    <xdr:to>
      <xdr:col>45</xdr:col>
      <xdr:colOff>177800</xdr:colOff>
      <xdr:row>36</xdr:row>
      <xdr:rowOff>121412</xdr:rowOff>
    </xdr:to>
    <xdr:cxnSp macro="">
      <xdr:nvCxnSpPr>
        <xdr:cNvPr id="301" name="直線コネクタ 300"/>
        <xdr:cNvCxnSpPr/>
      </xdr:nvCxnSpPr>
      <xdr:spPr>
        <a:xfrm>
          <a:off x="7861300" y="627227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textlink="">
      <xdr:nvSpPr>
        <xdr:cNvPr id="302" name="フローチャート: 判断 301"/>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126382</xdr:rowOff>
    </xdr:from>
    <xdr:ext cx="378565" cy="259045"/>
    <xdr:sp textlink="">
      <xdr:nvSpPr>
        <xdr:cNvPr id="303" name="テキスト ボックス 302"/>
        <xdr:cNvSpPr txBox="1"/>
      </xdr:nvSpPr>
      <xdr:spPr>
        <a:xfrm>
          <a:off x="8561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77216</xdr:rowOff>
    </xdr:from>
    <xdr:to>
      <xdr:col>41</xdr:col>
      <xdr:colOff>50800</xdr:colOff>
      <xdr:row>36</xdr:row>
      <xdr:rowOff>100076</xdr:rowOff>
    </xdr:to>
    <xdr:cxnSp macro="">
      <xdr:nvCxnSpPr>
        <xdr:cNvPr id="304" name="直線コネクタ 303"/>
        <xdr:cNvCxnSpPr/>
      </xdr:nvCxnSpPr>
      <xdr:spPr>
        <a:xfrm>
          <a:off x="6972300" y="62494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textlink="">
      <xdr:nvSpPr>
        <xdr:cNvPr id="305" name="フローチャート: 判断 304"/>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textlink="">
      <xdr:nvSpPr>
        <xdr:cNvPr id="306" name="テキスト ボックス 305"/>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textlink="">
      <xdr:nvSpPr>
        <xdr:cNvPr id="307" name="フローチャート: 判断 306"/>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121429</xdr:rowOff>
    </xdr:from>
    <xdr:ext cx="378565" cy="259045"/>
    <xdr:sp textlink="">
      <xdr:nvSpPr>
        <xdr:cNvPr id="308" name="テキスト ボックス 307"/>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2794</xdr:rowOff>
    </xdr:from>
    <xdr:to>
      <xdr:col>55</xdr:col>
      <xdr:colOff>50800</xdr:colOff>
      <xdr:row>36</xdr:row>
      <xdr:rowOff>104394</xdr:rowOff>
    </xdr:to>
    <xdr:sp textlink="">
      <xdr:nvSpPr>
        <xdr:cNvPr id="314" name="楕円 313"/>
        <xdr:cNvSpPr/>
      </xdr:nvSpPr>
      <xdr:spPr>
        <a:xfrm>
          <a:off x="104267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25671</xdr:rowOff>
    </xdr:from>
    <xdr:ext cx="469744" cy="259045"/>
    <xdr:sp textlink="">
      <xdr:nvSpPr>
        <xdr:cNvPr id="315" name="労働費該当値テキスト"/>
        <xdr:cNvSpPr txBox="1"/>
      </xdr:nvSpPr>
      <xdr:spPr>
        <a:xfrm>
          <a:off x="10528300" y="602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85852</xdr:rowOff>
    </xdr:from>
    <xdr:to>
      <xdr:col>50</xdr:col>
      <xdr:colOff>165100</xdr:colOff>
      <xdr:row>37</xdr:row>
      <xdr:rowOff>16002</xdr:rowOff>
    </xdr:to>
    <xdr:sp textlink="">
      <xdr:nvSpPr>
        <xdr:cNvPr id="316" name="楕円 315"/>
        <xdr:cNvSpPr/>
      </xdr:nvSpPr>
      <xdr:spPr>
        <a:xfrm>
          <a:off x="9588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32529</xdr:rowOff>
    </xdr:from>
    <xdr:ext cx="469744" cy="259045"/>
    <xdr:sp textlink="">
      <xdr:nvSpPr>
        <xdr:cNvPr id="317" name="テキスト ボックス 316"/>
        <xdr:cNvSpPr txBox="1"/>
      </xdr:nvSpPr>
      <xdr:spPr>
        <a:xfrm>
          <a:off x="9404428" y="603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70612</xdr:rowOff>
    </xdr:from>
    <xdr:to>
      <xdr:col>46</xdr:col>
      <xdr:colOff>38100</xdr:colOff>
      <xdr:row>37</xdr:row>
      <xdr:rowOff>762</xdr:rowOff>
    </xdr:to>
    <xdr:sp textlink="">
      <xdr:nvSpPr>
        <xdr:cNvPr id="318" name="楕円 317"/>
        <xdr:cNvSpPr/>
      </xdr:nvSpPr>
      <xdr:spPr>
        <a:xfrm>
          <a:off x="8699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17289</xdr:rowOff>
    </xdr:from>
    <xdr:ext cx="469744" cy="259045"/>
    <xdr:sp textlink="">
      <xdr:nvSpPr>
        <xdr:cNvPr id="319" name="テキスト ボックス 318"/>
        <xdr:cNvSpPr txBox="1"/>
      </xdr:nvSpPr>
      <xdr:spPr>
        <a:xfrm>
          <a:off x="8515428" y="601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49276</xdr:rowOff>
    </xdr:from>
    <xdr:to>
      <xdr:col>41</xdr:col>
      <xdr:colOff>101600</xdr:colOff>
      <xdr:row>36</xdr:row>
      <xdr:rowOff>150876</xdr:rowOff>
    </xdr:to>
    <xdr:sp textlink="">
      <xdr:nvSpPr>
        <xdr:cNvPr id="320" name="楕円 319"/>
        <xdr:cNvSpPr/>
      </xdr:nvSpPr>
      <xdr:spPr>
        <a:xfrm>
          <a:off x="7810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167403</xdr:rowOff>
    </xdr:from>
    <xdr:ext cx="469744" cy="259045"/>
    <xdr:sp textlink="">
      <xdr:nvSpPr>
        <xdr:cNvPr id="321" name="テキスト ボックス 320"/>
        <xdr:cNvSpPr txBox="1"/>
      </xdr:nvSpPr>
      <xdr:spPr>
        <a:xfrm>
          <a:off x="7626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26416</xdr:rowOff>
    </xdr:from>
    <xdr:to>
      <xdr:col>36</xdr:col>
      <xdr:colOff>165100</xdr:colOff>
      <xdr:row>36</xdr:row>
      <xdr:rowOff>128016</xdr:rowOff>
    </xdr:to>
    <xdr:sp textlink="">
      <xdr:nvSpPr>
        <xdr:cNvPr id="322" name="楕円 321"/>
        <xdr:cNvSpPr/>
      </xdr:nvSpPr>
      <xdr:spPr>
        <a:xfrm>
          <a:off x="69215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144543</xdr:rowOff>
    </xdr:from>
    <xdr:ext cx="469744" cy="259045"/>
    <xdr:sp textlink="">
      <xdr:nvSpPr>
        <xdr:cNvPr id="323" name="テキスト ボックス 322"/>
        <xdr:cNvSpPr txBox="1"/>
      </xdr:nvSpPr>
      <xdr:spPr>
        <a:xfrm>
          <a:off x="6737428" y="597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textlink="">
      <xdr:nvSpPr>
        <xdr:cNvPr id="346" name="農林水産業費最小値テキスト"/>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textlink="">
      <xdr:nvSpPr>
        <xdr:cNvPr id="348" name="農林水産業費最大値テキスト"/>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53404</xdr:rowOff>
    </xdr:from>
    <xdr:to>
      <xdr:col>55</xdr:col>
      <xdr:colOff>0</xdr:colOff>
      <xdr:row>54</xdr:row>
      <xdr:rowOff>86733</xdr:rowOff>
    </xdr:to>
    <xdr:cxnSp macro="">
      <xdr:nvCxnSpPr>
        <xdr:cNvPr id="350" name="直線コネクタ 349"/>
        <xdr:cNvCxnSpPr/>
      </xdr:nvCxnSpPr>
      <xdr:spPr>
        <a:xfrm flipV="1">
          <a:off x="9639300" y="8968804"/>
          <a:ext cx="838200" cy="37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textlink="">
      <xdr:nvSpPr>
        <xdr:cNvPr id="351" name="農林水産業費平均値テキスト"/>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textlink="">
      <xdr:nvSpPr>
        <xdr:cNvPr id="352" name="フローチャート: 判断 351"/>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86733</xdr:rowOff>
    </xdr:from>
    <xdr:to>
      <xdr:col>50</xdr:col>
      <xdr:colOff>114300</xdr:colOff>
      <xdr:row>54</xdr:row>
      <xdr:rowOff>153599</xdr:rowOff>
    </xdr:to>
    <xdr:cxnSp macro="">
      <xdr:nvCxnSpPr>
        <xdr:cNvPr id="353" name="直線コネクタ 352"/>
        <xdr:cNvCxnSpPr/>
      </xdr:nvCxnSpPr>
      <xdr:spPr>
        <a:xfrm flipV="1">
          <a:off x="8750300" y="9345033"/>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textlink="">
      <xdr:nvSpPr>
        <xdr:cNvPr id="354" name="フローチャート: 判断 353"/>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textlink="">
      <xdr:nvSpPr>
        <xdr:cNvPr id="355" name="テキスト ボックス 354"/>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153599</xdr:rowOff>
    </xdr:from>
    <xdr:to>
      <xdr:col>45</xdr:col>
      <xdr:colOff>177800</xdr:colOff>
      <xdr:row>55</xdr:row>
      <xdr:rowOff>76355</xdr:rowOff>
    </xdr:to>
    <xdr:cxnSp macro="">
      <xdr:nvCxnSpPr>
        <xdr:cNvPr id="356" name="直線コネクタ 355"/>
        <xdr:cNvCxnSpPr/>
      </xdr:nvCxnSpPr>
      <xdr:spPr>
        <a:xfrm flipV="1">
          <a:off x="7861300" y="9411899"/>
          <a:ext cx="889000" cy="9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textlink="">
      <xdr:nvSpPr>
        <xdr:cNvPr id="357" name="フローチャート: 判断 356"/>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textlink="">
      <xdr:nvSpPr>
        <xdr:cNvPr id="358" name="テキスト ボックス 357"/>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11021</xdr:rowOff>
    </xdr:from>
    <xdr:to>
      <xdr:col>41</xdr:col>
      <xdr:colOff>50800</xdr:colOff>
      <xdr:row>55</xdr:row>
      <xdr:rowOff>76355</xdr:rowOff>
    </xdr:to>
    <xdr:cxnSp macro="">
      <xdr:nvCxnSpPr>
        <xdr:cNvPr id="359" name="直線コネクタ 358"/>
        <xdr:cNvCxnSpPr/>
      </xdr:nvCxnSpPr>
      <xdr:spPr>
        <a:xfrm>
          <a:off x="6972300" y="9440771"/>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textlink="">
      <xdr:nvSpPr>
        <xdr:cNvPr id="360" name="フローチャート: 判断 359"/>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75259</xdr:rowOff>
    </xdr:from>
    <xdr:ext cx="534377" cy="259045"/>
    <xdr:sp textlink="">
      <xdr:nvSpPr>
        <xdr:cNvPr id="361" name="テキスト ボックス 360"/>
        <xdr:cNvSpPr txBox="1"/>
      </xdr:nvSpPr>
      <xdr:spPr>
        <a:xfrm>
          <a:off x="7594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textlink="">
      <xdr:nvSpPr>
        <xdr:cNvPr id="362" name="フローチャート: 判断 361"/>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64035</xdr:rowOff>
    </xdr:from>
    <xdr:ext cx="534377" cy="259045"/>
    <xdr:sp textlink="">
      <xdr:nvSpPr>
        <xdr:cNvPr id="363" name="テキスト ボックス 362"/>
        <xdr:cNvSpPr txBox="1"/>
      </xdr:nvSpPr>
      <xdr:spPr>
        <a:xfrm>
          <a:off x="6705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2604</xdr:rowOff>
    </xdr:from>
    <xdr:to>
      <xdr:col>55</xdr:col>
      <xdr:colOff>50800</xdr:colOff>
      <xdr:row>52</xdr:row>
      <xdr:rowOff>104204</xdr:rowOff>
    </xdr:to>
    <xdr:sp textlink="">
      <xdr:nvSpPr>
        <xdr:cNvPr id="369" name="楕円 368"/>
        <xdr:cNvSpPr/>
      </xdr:nvSpPr>
      <xdr:spPr>
        <a:xfrm>
          <a:off x="10426700" y="89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25481</xdr:rowOff>
    </xdr:from>
    <xdr:ext cx="534377" cy="259045"/>
    <xdr:sp textlink="">
      <xdr:nvSpPr>
        <xdr:cNvPr id="370" name="農林水産業費該当値テキスト"/>
        <xdr:cNvSpPr txBox="1"/>
      </xdr:nvSpPr>
      <xdr:spPr>
        <a:xfrm>
          <a:off x="10528300" y="876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35933</xdr:rowOff>
    </xdr:from>
    <xdr:to>
      <xdr:col>50</xdr:col>
      <xdr:colOff>165100</xdr:colOff>
      <xdr:row>54</xdr:row>
      <xdr:rowOff>137533</xdr:rowOff>
    </xdr:to>
    <xdr:sp textlink="">
      <xdr:nvSpPr>
        <xdr:cNvPr id="371" name="楕円 370"/>
        <xdr:cNvSpPr/>
      </xdr:nvSpPr>
      <xdr:spPr>
        <a:xfrm>
          <a:off x="9588500" y="92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154060</xdr:rowOff>
    </xdr:from>
    <xdr:ext cx="534377" cy="259045"/>
    <xdr:sp textlink="">
      <xdr:nvSpPr>
        <xdr:cNvPr id="372" name="テキスト ボックス 371"/>
        <xdr:cNvSpPr txBox="1"/>
      </xdr:nvSpPr>
      <xdr:spPr>
        <a:xfrm>
          <a:off x="9372111" y="90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102799</xdr:rowOff>
    </xdr:from>
    <xdr:to>
      <xdr:col>46</xdr:col>
      <xdr:colOff>38100</xdr:colOff>
      <xdr:row>55</xdr:row>
      <xdr:rowOff>32949</xdr:rowOff>
    </xdr:to>
    <xdr:sp textlink="">
      <xdr:nvSpPr>
        <xdr:cNvPr id="373" name="楕円 372"/>
        <xdr:cNvSpPr/>
      </xdr:nvSpPr>
      <xdr:spPr>
        <a:xfrm>
          <a:off x="8699500" y="93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49476</xdr:rowOff>
    </xdr:from>
    <xdr:ext cx="534377" cy="259045"/>
    <xdr:sp textlink="">
      <xdr:nvSpPr>
        <xdr:cNvPr id="374" name="テキスト ボックス 373"/>
        <xdr:cNvSpPr txBox="1"/>
      </xdr:nvSpPr>
      <xdr:spPr>
        <a:xfrm>
          <a:off x="8483111" y="91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25555</xdr:rowOff>
    </xdr:from>
    <xdr:to>
      <xdr:col>41</xdr:col>
      <xdr:colOff>101600</xdr:colOff>
      <xdr:row>55</xdr:row>
      <xdr:rowOff>127155</xdr:rowOff>
    </xdr:to>
    <xdr:sp textlink="">
      <xdr:nvSpPr>
        <xdr:cNvPr id="375" name="楕円 374"/>
        <xdr:cNvSpPr/>
      </xdr:nvSpPr>
      <xdr:spPr>
        <a:xfrm>
          <a:off x="7810500" y="94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143682</xdr:rowOff>
    </xdr:from>
    <xdr:ext cx="534377" cy="259045"/>
    <xdr:sp textlink="">
      <xdr:nvSpPr>
        <xdr:cNvPr id="376" name="テキスト ボックス 375"/>
        <xdr:cNvSpPr txBox="1"/>
      </xdr:nvSpPr>
      <xdr:spPr>
        <a:xfrm>
          <a:off x="7594111" y="923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131671</xdr:rowOff>
    </xdr:from>
    <xdr:to>
      <xdr:col>36</xdr:col>
      <xdr:colOff>165100</xdr:colOff>
      <xdr:row>55</xdr:row>
      <xdr:rowOff>61821</xdr:rowOff>
    </xdr:to>
    <xdr:sp textlink="">
      <xdr:nvSpPr>
        <xdr:cNvPr id="377" name="楕円 376"/>
        <xdr:cNvSpPr/>
      </xdr:nvSpPr>
      <xdr:spPr>
        <a:xfrm>
          <a:off x="6921500" y="93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78348</xdr:rowOff>
    </xdr:from>
    <xdr:ext cx="534377" cy="259045"/>
    <xdr:sp textlink="">
      <xdr:nvSpPr>
        <xdr:cNvPr id="378" name="テキスト ボックス 377"/>
        <xdr:cNvSpPr txBox="1"/>
      </xdr:nvSpPr>
      <xdr:spPr>
        <a:xfrm>
          <a:off x="6705111" y="91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textlink="">
      <xdr:nvSpPr>
        <xdr:cNvPr id="403" name="商工費最小値テキスト"/>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textlink="">
      <xdr:nvSpPr>
        <xdr:cNvPr id="405" name="商工費最大値テキスト"/>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39992</xdr:rowOff>
    </xdr:from>
    <xdr:to>
      <xdr:col>55</xdr:col>
      <xdr:colOff>0</xdr:colOff>
      <xdr:row>72</xdr:row>
      <xdr:rowOff>110249</xdr:rowOff>
    </xdr:to>
    <xdr:cxnSp macro="">
      <xdr:nvCxnSpPr>
        <xdr:cNvPr id="407" name="直線コネクタ 406"/>
        <xdr:cNvCxnSpPr/>
      </xdr:nvCxnSpPr>
      <xdr:spPr>
        <a:xfrm flipV="1">
          <a:off x="9639300" y="12384392"/>
          <a:ext cx="838200" cy="7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textlink="">
      <xdr:nvSpPr>
        <xdr:cNvPr id="408" name="商工費平均値テキスト"/>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textlink="">
      <xdr:nvSpPr>
        <xdr:cNvPr id="409" name="フローチャート: 判断 408"/>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17514</xdr:rowOff>
    </xdr:from>
    <xdr:to>
      <xdr:col>50</xdr:col>
      <xdr:colOff>114300</xdr:colOff>
      <xdr:row>72</xdr:row>
      <xdr:rowOff>110249</xdr:rowOff>
    </xdr:to>
    <xdr:cxnSp macro="">
      <xdr:nvCxnSpPr>
        <xdr:cNvPr id="410" name="直線コネクタ 409"/>
        <xdr:cNvCxnSpPr/>
      </xdr:nvCxnSpPr>
      <xdr:spPr>
        <a:xfrm>
          <a:off x="8750300" y="12361914"/>
          <a:ext cx="8890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textlink="">
      <xdr:nvSpPr>
        <xdr:cNvPr id="411" name="フローチャート: 判断 410"/>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90301</xdr:rowOff>
    </xdr:from>
    <xdr:ext cx="534377" cy="259045"/>
    <xdr:sp textlink="">
      <xdr:nvSpPr>
        <xdr:cNvPr id="412" name="テキスト ボックス 411"/>
        <xdr:cNvSpPr txBox="1"/>
      </xdr:nvSpPr>
      <xdr:spPr>
        <a:xfrm>
          <a:off x="9372111" y="131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17514</xdr:rowOff>
    </xdr:from>
    <xdr:to>
      <xdr:col>45</xdr:col>
      <xdr:colOff>177800</xdr:colOff>
      <xdr:row>74</xdr:row>
      <xdr:rowOff>28753</xdr:rowOff>
    </xdr:to>
    <xdr:cxnSp macro="">
      <xdr:nvCxnSpPr>
        <xdr:cNvPr id="413" name="直線コネクタ 412"/>
        <xdr:cNvCxnSpPr/>
      </xdr:nvCxnSpPr>
      <xdr:spPr>
        <a:xfrm flipV="1">
          <a:off x="7861300" y="12361914"/>
          <a:ext cx="889000" cy="35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textlink="">
      <xdr:nvSpPr>
        <xdr:cNvPr id="414" name="フローチャート: 判断 413"/>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textlink="">
      <xdr:nvSpPr>
        <xdr:cNvPr id="415" name="テキスト ボックス 414"/>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101067</xdr:rowOff>
    </xdr:from>
    <xdr:to>
      <xdr:col>41</xdr:col>
      <xdr:colOff>50800</xdr:colOff>
      <xdr:row>74</xdr:row>
      <xdr:rowOff>28753</xdr:rowOff>
    </xdr:to>
    <xdr:cxnSp macro="">
      <xdr:nvCxnSpPr>
        <xdr:cNvPr id="416" name="直線コネクタ 415"/>
        <xdr:cNvCxnSpPr/>
      </xdr:nvCxnSpPr>
      <xdr:spPr>
        <a:xfrm>
          <a:off x="6972300" y="12445467"/>
          <a:ext cx="889000" cy="27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textlink="">
      <xdr:nvSpPr>
        <xdr:cNvPr id="417" name="フローチャート: 判断 416"/>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textlink="">
      <xdr:nvSpPr>
        <xdr:cNvPr id="418" name="テキスト ボックス 417"/>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textlink="">
      <xdr:nvSpPr>
        <xdr:cNvPr id="419" name="フローチャート: 判断 418"/>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textlink="">
      <xdr:nvSpPr>
        <xdr:cNvPr id="420" name="テキスト ボックス 419"/>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160642</xdr:rowOff>
    </xdr:from>
    <xdr:to>
      <xdr:col>55</xdr:col>
      <xdr:colOff>50800</xdr:colOff>
      <xdr:row>72</xdr:row>
      <xdr:rowOff>90792</xdr:rowOff>
    </xdr:to>
    <xdr:sp textlink="">
      <xdr:nvSpPr>
        <xdr:cNvPr id="426" name="楕円 425"/>
        <xdr:cNvSpPr/>
      </xdr:nvSpPr>
      <xdr:spPr>
        <a:xfrm>
          <a:off x="10426700" y="123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12069</xdr:rowOff>
    </xdr:from>
    <xdr:ext cx="534377" cy="259045"/>
    <xdr:sp textlink="">
      <xdr:nvSpPr>
        <xdr:cNvPr id="427" name="商工費該当値テキスト"/>
        <xdr:cNvSpPr txBox="1"/>
      </xdr:nvSpPr>
      <xdr:spPr>
        <a:xfrm>
          <a:off x="10528300" y="121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59449</xdr:rowOff>
    </xdr:from>
    <xdr:to>
      <xdr:col>50</xdr:col>
      <xdr:colOff>165100</xdr:colOff>
      <xdr:row>72</xdr:row>
      <xdr:rowOff>161049</xdr:rowOff>
    </xdr:to>
    <xdr:sp textlink="">
      <xdr:nvSpPr>
        <xdr:cNvPr id="428" name="楕円 427"/>
        <xdr:cNvSpPr/>
      </xdr:nvSpPr>
      <xdr:spPr>
        <a:xfrm>
          <a:off x="9588500" y="124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6126</xdr:rowOff>
    </xdr:from>
    <xdr:ext cx="534377" cy="259045"/>
    <xdr:sp textlink="">
      <xdr:nvSpPr>
        <xdr:cNvPr id="429" name="テキスト ボックス 428"/>
        <xdr:cNvSpPr txBox="1"/>
      </xdr:nvSpPr>
      <xdr:spPr>
        <a:xfrm>
          <a:off x="9372111" y="121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138164</xdr:rowOff>
    </xdr:from>
    <xdr:to>
      <xdr:col>46</xdr:col>
      <xdr:colOff>38100</xdr:colOff>
      <xdr:row>72</xdr:row>
      <xdr:rowOff>68314</xdr:rowOff>
    </xdr:to>
    <xdr:sp textlink="">
      <xdr:nvSpPr>
        <xdr:cNvPr id="430" name="楕円 429"/>
        <xdr:cNvSpPr/>
      </xdr:nvSpPr>
      <xdr:spPr>
        <a:xfrm>
          <a:off x="8699500" y="1231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84841</xdr:rowOff>
    </xdr:from>
    <xdr:ext cx="534377" cy="259045"/>
    <xdr:sp textlink="">
      <xdr:nvSpPr>
        <xdr:cNvPr id="431" name="テキスト ボックス 430"/>
        <xdr:cNvSpPr txBox="1"/>
      </xdr:nvSpPr>
      <xdr:spPr>
        <a:xfrm>
          <a:off x="8483111" y="120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149403</xdr:rowOff>
    </xdr:from>
    <xdr:to>
      <xdr:col>41</xdr:col>
      <xdr:colOff>101600</xdr:colOff>
      <xdr:row>74</xdr:row>
      <xdr:rowOff>79553</xdr:rowOff>
    </xdr:to>
    <xdr:sp textlink="">
      <xdr:nvSpPr>
        <xdr:cNvPr id="432" name="楕円 431"/>
        <xdr:cNvSpPr/>
      </xdr:nvSpPr>
      <xdr:spPr>
        <a:xfrm>
          <a:off x="7810500" y="126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96080</xdr:rowOff>
    </xdr:from>
    <xdr:ext cx="534377" cy="259045"/>
    <xdr:sp textlink="">
      <xdr:nvSpPr>
        <xdr:cNvPr id="433" name="テキスト ボックス 432"/>
        <xdr:cNvSpPr txBox="1"/>
      </xdr:nvSpPr>
      <xdr:spPr>
        <a:xfrm>
          <a:off x="7594111" y="124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50267</xdr:rowOff>
    </xdr:from>
    <xdr:to>
      <xdr:col>36</xdr:col>
      <xdr:colOff>165100</xdr:colOff>
      <xdr:row>72</xdr:row>
      <xdr:rowOff>151867</xdr:rowOff>
    </xdr:to>
    <xdr:sp textlink="">
      <xdr:nvSpPr>
        <xdr:cNvPr id="434" name="楕円 433"/>
        <xdr:cNvSpPr/>
      </xdr:nvSpPr>
      <xdr:spPr>
        <a:xfrm>
          <a:off x="6921500" y="1239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168394</xdr:rowOff>
    </xdr:from>
    <xdr:ext cx="534377" cy="259045"/>
    <xdr:sp textlink="">
      <xdr:nvSpPr>
        <xdr:cNvPr id="435" name="テキスト ボックス 434"/>
        <xdr:cNvSpPr txBox="1"/>
      </xdr:nvSpPr>
      <xdr:spPr>
        <a:xfrm>
          <a:off x="6705111" y="121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textlink="">
      <xdr:nvSpPr>
        <xdr:cNvPr id="461" name="土木費最小値テキスト"/>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textlink="">
      <xdr:nvSpPr>
        <xdr:cNvPr id="463" name="土木費最大値テキスト"/>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124974</xdr:rowOff>
    </xdr:from>
    <xdr:to>
      <xdr:col>55</xdr:col>
      <xdr:colOff>0</xdr:colOff>
      <xdr:row>95</xdr:row>
      <xdr:rowOff>20676</xdr:rowOff>
    </xdr:to>
    <xdr:cxnSp macro="">
      <xdr:nvCxnSpPr>
        <xdr:cNvPr id="465" name="直線コネクタ 464"/>
        <xdr:cNvCxnSpPr/>
      </xdr:nvCxnSpPr>
      <xdr:spPr>
        <a:xfrm flipV="1">
          <a:off x="9639300" y="16241274"/>
          <a:ext cx="838200" cy="6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textlink="">
      <xdr:nvSpPr>
        <xdr:cNvPr id="466" name="土木費平均値テキスト"/>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textlink="">
      <xdr:nvSpPr>
        <xdr:cNvPr id="467" name="フローチャート: 判断 466"/>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20676</xdr:rowOff>
    </xdr:from>
    <xdr:to>
      <xdr:col>50</xdr:col>
      <xdr:colOff>114300</xdr:colOff>
      <xdr:row>95</xdr:row>
      <xdr:rowOff>68148</xdr:rowOff>
    </xdr:to>
    <xdr:cxnSp macro="">
      <xdr:nvCxnSpPr>
        <xdr:cNvPr id="468" name="直線コネクタ 467"/>
        <xdr:cNvCxnSpPr/>
      </xdr:nvCxnSpPr>
      <xdr:spPr>
        <a:xfrm flipV="1">
          <a:off x="8750300" y="16308426"/>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textlink="">
      <xdr:nvSpPr>
        <xdr:cNvPr id="469" name="フローチャート: 判断 468"/>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textlink="">
      <xdr:nvSpPr>
        <xdr:cNvPr id="470" name="テキスト ボックス 469"/>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68148</xdr:rowOff>
    </xdr:from>
    <xdr:to>
      <xdr:col>45</xdr:col>
      <xdr:colOff>177800</xdr:colOff>
      <xdr:row>96</xdr:row>
      <xdr:rowOff>123317</xdr:rowOff>
    </xdr:to>
    <xdr:cxnSp macro="">
      <xdr:nvCxnSpPr>
        <xdr:cNvPr id="471" name="直線コネクタ 470"/>
        <xdr:cNvCxnSpPr/>
      </xdr:nvCxnSpPr>
      <xdr:spPr>
        <a:xfrm flipV="1">
          <a:off x="7861300" y="16355898"/>
          <a:ext cx="889000" cy="22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textlink="">
      <xdr:nvSpPr>
        <xdr:cNvPr id="472" name="フローチャート: 判断 471"/>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textlink="">
      <xdr:nvSpPr>
        <xdr:cNvPr id="473" name="テキスト ボックス 472"/>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8692</xdr:rowOff>
    </xdr:from>
    <xdr:to>
      <xdr:col>41</xdr:col>
      <xdr:colOff>50800</xdr:colOff>
      <xdr:row>96</xdr:row>
      <xdr:rowOff>123317</xdr:rowOff>
    </xdr:to>
    <xdr:cxnSp macro="">
      <xdr:nvCxnSpPr>
        <xdr:cNvPr id="474" name="直線コネクタ 473"/>
        <xdr:cNvCxnSpPr/>
      </xdr:nvCxnSpPr>
      <xdr:spPr>
        <a:xfrm>
          <a:off x="6972300" y="16296442"/>
          <a:ext cx="889000" cy="28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textlink="">
      <xdr:nvSpPr>
        <xdr:cNvPr id="475" name="フローチャート: 判断 474"/>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textlink="">
      <xdr:nvSpPr>
        <xdr:cNvPr id="476" name="テキスト ボックス 475"/>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textlink="">
      <xdr:nvSpPr>
        <xdr:cNvPr id="477" name="フローチャート: 判断 476"/>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textlink="">
      <xdr:nvSpPr>
        <xdr:cNvPr id="478" name="テキスト ボックス 477"/>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74174</xdr:rowOff>
    </xdr:from>
    <xdr:to>
      <xdr:col>55</xdr:col>
      <xdr:colOff>50800</xdr:colOff>
      <xdr:row>95</xdr:row>
      <xdr:rowOff>4324</xdr:rowOff>
    </xdr:to>
    <xdr:sp textlink="">
      <xdr:nvSpPr>
        <xdr:cNvPr id="484" name="楕円 483"/>
        <xdr:cNvSpPr/>
      </xdr:nvSpPr>
      <xdr:spPr>
        <a:xfrm>
          <a:off x="10426700" y="161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97051</xdr:rowOff>
    </xdr:from>
    <xdr:ext cx="534377" cy="259045"/>
    <xdr:sp textlink="">
      <xdr:nvSpPr>
        <xdr:cNvPr id="485" name="土木費該当値テキスト"/>
        <xdr:cNvSpPr txBox="1"/>
      </xdr:nvSpPr>
      <xdr:spPr>
        <a:xfrm>
          <a:off x="10528300" y="1604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141326</xdr:rowOff>
    </xdr:from>
    <xdr:to>
      <xdr:col>50</xdr:col>
      <xdr:colOff>165100</xdr:colOff>
      <xdr:row>95</xdr:row>
      <xdr:rowOff>71476</xdr:rowOff>
    </xdr:to>
    <xdr:sp textlink="">
      <xdr:nvSpPr>
        <xdr:cNvPr id="486" name="楕円 485"/>
        <xdr:cNvSpPr/>
      </xdr:nvSpPr>
      <xdr:spPr>
        <a:xfrm>
          <a:off x="9588500" y="1625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88003</xdr:rowOff>
    </xdr:from>
    <xdr:ext cx="534377" cy="259045"/>
    <xdr:sp textlink="">
      <xdr:nvSpPr>
        <xdr:cNvPr id="487" name="テキスト ボックス 486"/>
        <xdr:cNvSpPr txBox="1"/>
      </xdr:nvSpPr>
      <xdr:spPr>
        <a:xfrm>
          <a:off x="9372111" y="160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17348</xdr:rowOff>
    </xdr:from>
    <xdr:to>
      <xdr:col>46</xdr:col>
      <xdr:colOff>38100</xdr:colOff>
      <xdr:row>95</xdr:row>
      <xdr:rowOff>118948</xdr:rowOff>
    </xdr:to>
    <xdr:sp textlink="">
      <xdr:nvSpPr>
        <xdr:cNvPr id="488" name="楕円 487"/>
        <xdr:cNvSpPr/>
      </xdr:nvSpPr>
      <xdr:spPr>
        <a:xfrm>
          <a:off x="8699500" y="163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135475</xdr:rowOff>
    </xdr:from>
    <xdr:ext cx="534377" cy="259045"/>
    <xdr:sp textlink="">
      <xdr:nvSpPr>
        <xdr:cNvPr id="489" name="テキスト ボックス 488"/>
        <xdr:cNvSpPr txBox="1"/>
      </xdr:nvSpPr>
      <xdr:spPr>
        <a:xfrm>
          <a:off x="8483111" y="160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72517</xdr:rowOff>
    </xdr:from>
    <xdr:to>
      <xdr:col>41</xdr:col>
      <xdr:colOff>101600</xdr:colOff>
      <xdr:row>97</xdr:row>
      <xdr:rowOff>2667</xdr:rowOff>
    </xdr:to>
    <xdr:sp textlink="">
      <xdr:nvSpPr>
        <xdr:cNvPr id="490" name="楕円 489"/>
        <xdr:cNvSpPr/>
      </xdr:nvSpPr>
      <xdr:spPr>
        <a:xfrm>
          <a:off x="7810500" y="165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19194</xdr:rowOff>
    </xdr:from>
    <xdr:ext cx="534377" cy="259045"/>
    <xdr:sp textlink="">
      <xdr:nvSpPr>
        <xdr:cNvPr id="491" name="テキスト ボックス 490"/>
        <xdr:cNvSpPr txBox="1"/>
      </xdr:nvSpPr>
      <xdr:spPr>
        <a:xfrm>
          <a:off x="7594111" y="163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129342</xdr:rowOff>
    </xdr:from>
    <xdr:to>
      <xdr:col>36</xdr:col>
      <xdr:colOff>165100</xdr:colOff>
      <xdr:row>95</xdr:row>
      <xdr:rowOff>59492</xdr:rowOff>
    </xdr:to>
    <xdr:sp textlink="">
      <xdr:nvSpPr>
        <xdr:cNvPr id="492" name="楕円 491"/>
        <xdr:cNvSpPr/>
      </xdr:nvSpPr>
      <xdr:spPr>
        <a:xfrm>
          <a:off x="6921500" y="162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76019</xdr:rowOff>
    </xdr:from>
    <xdr:ext cx="534377" cy="259045"/>
    <xdr:sp textlink="">
      <xdr:nvSpPr>
        <xdr:cNvPr id="493" name="テキスト ボックス 492"/>
        <xdr:cNvSpPr txBox="1"/>
      </xdr:nvSpPr>
      <xdr:spPr>
        <a:xfrm>
          <a:off x="6705111" y="160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textlink="">
      <xdr:nvSpPr>
        <xdr:cNvPr id="517" name="消防費最小値テキスト"/>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textlink="">
      <xdr:nvSpPr>
        <xdr:cNvPr id="519" name="消防費最大値テキスト"/>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116337</xdr:rowOff>
    </xdr:from>
    <xdr:to>
      <xdr:col>85</xdr:col>
      <xdr:colOff>127000</xdr:colOff>
      <xdr:row>37</xdr:row>
      <xdr:rowOff>79441</xdr:rowOff>
    </xdr:to>
    <xdr:cxnSp macro="">
      <xdr:nvCxnSpPr>
        <xdr:cNvPr id="521" name="直線コネクタ 520"/>
        <xdr:cNvCxnSpPr/>
      </xdr:nvCxnSpPr>
      <xdr:spPr>
        <a:xfrm flipV="1">
          <a:off x="15481300" y="6288537"/>
          <a:ext cx="838200" cy="13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textlink="">
      <xdr:nvSpPr>
        <xdr:cNvPr id="522" name="消防費平均値テキスト"/>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textlink="">
      <xdr:nvSpPr>
        <xdr:cNvPr id="523" name="フローチャート: 判断 522"/>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58410</xdr:rowOff>
    </xdr:from>
    <xdr:to>
      <xdr:col>81</xdr:col>
      <xdr:colOff>50800</xdr:colOff>
      <xdr:row>37</xdr:row>
      <xdr:rowOff>79441</xdr:rowOff>
    </xdr:to>
    <xdr:cxnSp macro="">
      <xdr:nvCxnSpPr>
        <xdr:cNvPr id="524" name="直線コネクタ 523"/>
        <xdr:cNvCxnSpPr/>
      </xdr:nvCxnSpPr>
      <xdr:spPr>
        <a:xfrm>
          <a:off x="14592300" y="640206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textlink="">
      <xdr:nvSpPr>
        <xdr:cNvPr id="525" name="フローチャート: 判断 524"/>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textlink="">
      <xdr:nvSpPr>
        <xdr:cNvPr id="526" name="テキスト ボックス 525"/>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58410</xdr:rowOff>
    </xdr:from>
    <xdr:to>
      <xdr:col>76</xdr:col>
      <xdr:colOff>114300</xdr:colOff>
      <xdr:row>37</xdr:row>
      <xdr:rowOff>139517</xdr:rowOff>
    </xdr:to>
    <xdr:cxnSp macro="">
      <xdr:nvCxnSpPr>
        <xdr:cNvPr id="527" name="直線コネクタ 526"/>
        <xdr:cNvCxnSpPr/>
      </xdr:nvCxnSpPr>
      <xdr:spPr>
        <a:xfrm flipV="1">
          <a:off x="13703300" y="6402060"/>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textlink="">
      <xdr:nvSpPr>
        <xdr:cNvPr id="528" name="フローチャート: 判断 527"/>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textlink="">
      <xdr:nvSpPr>
        <xdr:cNvPr id="529" name="テキスト ボックス 528"/>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92791</xdr:rowOff>
    </xdr:from>
    <xdr:to>
      <xdr:col>71</xdr:col>
      <xdr:colOff>177800</xdr:colOff>
      <xdr:row>37</xdr:row>
      <xdr:rowOff>139517</xdr:rowOff>
    </xdr:to>
    <xdr:cxnSp macro="">
      <xdr:nvCxnSpPr>
        <xdr:cNvPr id="530" name="直線コネクタ 529"/>
        <xdr:cNvCxnSpPr/>
      </xdr:nvCxnSpPr>
      <xdr:spPr>
        <a:xfrm>
          <a:off x="12814300" y="6436441"/>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textlink="">
      <xdr:nvSpPr>
        <xdr:cNvPr id="531" name="フローチャート: 判断 530"/>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textlink="">
      <xdr:nvSpPr>
        <xdr:cNvPr id="532" name="テキスト ボックス 531"/>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textlink="">
      <xdr:nvSpPr>
        <xdr:cNvPr id="533" name="フローチャート: 判断 532"/>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textlink="">
      <xdr:nvSpPr>
        <xdr:cNvPr id="534" name="テキスト ボックス 533"/>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65537</xdr:rowOff>
    </xdr:from>
    <xdr:to>
      <xdr:col>85</xdr:col>
      <xdr:colOff>177800</xdr:colOff>
      <xdr:row>36</xdr:row>
      <xdr:rowOff>167137</xdr:rowOff>
    </xdr:to>
    <xdr:sp textlink="">
      <xdr:nvSpPr>
        <xdr:cNvPr id="540" name="楕円 539"/>
        <xdr:cNvSpPr/>
      </xdr:nvSpPr>
      <xdr:spPr>
        <a:xfrm>
          <a:off x="16268700" y="62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43964</xdr:rowOff>
    </xdr:from>
    <xdr:ext cx="534377" cy="259045"/>
    <xdr:sp textlink="">
      <xdr:nvSpPr>
        <xdr:cNvPr id="541" name="消防費該当値テキスト"/>
        <xdr:cNvSpPr txBox="1"/>
      </xdr:nvSpPr>
      <xdr:spPr>
        <a:xfrm>
          <a:off x="16370300" y="621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28641</xdr:rowOff>
    </xdr:from>
    <xdr:to>
      <xdr:col>81</xdr:col>
      <xdr:colOff>101600</xdr:colOff>
      <xdr:row>37</xdr:row>
      <xdr:rowOff>130241</xdr:rowOff>
    </xdr:to>
    <xdr:sp textlink="">
      <xdr:nvSpPr>
        <xdr:cNvPr id="542" name="楕円 541"/>
        <xdr:cNvSpPr/>
      </xdr:nvSpPr>
      <xdr:spPr>
        <a:xfrm>
          <a:off x="15430500" y="63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121368</xdr:rowOff>
    </xdr:from>
    <xdr:ext cx="534377" cy="259045"/>
    <xdr:sp textlink="">
      <xdr:nvSpPr>
        <xdr:cNvPr id="543" name="テキスト ボックス 542"/>
        <xdr:cNvSpPr txBox="1"/>
      </xdr:nvSpPr>
      <xdr:spPr>
        <a:xfrm>
          <a:off x="15214111" y="646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7610</xdr:rowOff>
    </xdr:from>
    <xdr:to>
      <xdr:col>76</xdr:col>
      <xdr:colOff>165100</xdr:colOff>
      <xdr:row>37</xdr:row>
      <xdr:rowOff>109210</xdr:rowOff>
    </xdr:to>
    <xdr:sp textlink="">
      <xdr:nvSpPr>
        <xdr:cNvPr id="544" name="楕円 543"/>
        <xdr:cNvSpPr/>
      </xdr:nvSpPr>
      <xdr:spPr>
        <a:xfrm>
          <a:off x="14541500" y="63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100337</xdr:rowOff>
    </xdr:from>
    <xdr:ext cx="534377" cy="259045"/>
    <xdr:sp textlink="">
      <xdr:nvSpPr>
        <xdr:cNvPr id="545" name="テキスト ボックス 544"/>
        <xdr:cNvSpPr txBox="1"/>
      </xdr:nvSpPr>
      <xdr:spPr>
        <a:xfrm>
          <a:off x="14325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88717</xdr:rowOff>
    </xdr:from>
    <xdr:to>
      <xdr:col>72</xdr:col>
      <xdr:colOff>38100</xdr:colOff>
      <xdr:row>38</xdr:row>
      <xdr:rowOff>18867</xdr:rowOff>
    </xdr:to>
    <xdr:sp textlink="">
      <xdr:nvSpPr>
        <xdr:cNvPr id="546" name="楕円 545"/>
        <xdr:cNvSpPr/>
      </xdr:nvSpPr>
      <xdr:spPr>
        <a:xfrm>
          <a:off x="13652500" y="64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9994</xdr:rowOff>
    </xdr:from>
    <xdr:ext cx="534377" cy="259045"/>
    <xdr:sp textlink="">
      <xdr:nvSpPr>
        <xdr:cNvPr id="547" name="テキスト ボックス 546"/>
        <xdr:cNvSpPr txBox="1"/>
      </xdr:nvSpPr>
      <xdr:spPr>
        <a:xfrm>
          <a:off x="13436111" y="652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41991</xdr:rowOff>
    </xdr:from>
    <xdr:to>
      <xdr:col>67</xdr:col>
      <xdr:colOff>101600</xdr:colOff>
      <xdr:row>37</xdr:row>
      <xdr:rowOff>143591</xdr:rowOff>
    </xdr:to>
    <xdr:sp textlink="">
      <xdr:nvSpPr>
        <xdr:cNvPr id="548" name="楕円 547"/>
        <xdr:cNvSpPr/>
      </xdr:nvSpPr>
      <xdr:spPr>
        <a:xfrm>
          <a:off x="12763500" y="63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134718</xdr:rowOff>
    </xdr:from>
    <xdr:ext cx="534377" cy="259045"/>
    <xdr:sp textlink="">
      <xdr:nvSpPr>
        <xdr:cNvPr id="549" name="テキスト ボックス 548"/>
        <xdr:cNvSpPr txBox="1"/>
      </xdr:nvSpPr>
      <xdr:spPr>
        <a:xfrm>
          <a:off x="12547111" y="647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textlink="">
      <xdr:nvSpPr>
        <xdr:cNvPr id="575" name="教育費最小値テキスト"/>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textlink="">
      <xdr:nvSpPr>
        <xdr:cNvPr id="577" name="教育費最大値テキスト"/>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27801</xdr:rowOff>
    </xdr:from>
    <xdr:to>
      <xdr:col>85</xdr:col>
      <xdr:colOff>127000</xdr:colOff>
      <xdr:row>54</xdr:row>
      <xdr:rowOff>49936</xdr:rowOff>
    </xdr:to>
    <xdr:cxnSp macro="">
      <xdr:nvCxnSpPr>
        <xdr:cNvPr id="579" name="直線コネクタ 578"/>
        <xdr:cNvCxnSpPr/>
      </xdr:nvCxnSpPr>
      <xdr:spPr>
        <a:xfrm flipV="1">
          <a:off x="15481300" y="9286101"/>
          <a:ext cx="8382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textlink="">
      <xdr:nvSpPr>
        <xdr:cNvPr id="580" name="教育費平均値テキスト"/>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textlink="">
      <xdr:nvSpPr>
        <xdr:cNvPr id="581" name="フローチャート: 判断 580"/>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153245</xdr:rowOff>
    </xdr:from>
    <xdr:to>
      <xdr:col>81</xdr:col>
      <xdr:colOff>50800</xdr:colOff>
      <xdr:row>54</xdr:row>
      <xdr:rowOff>49936</xdr:rowOff>
    </xdr:to>
    <xdr:cxnSp macro="">
      <xdr:nvCxnSpPr>
        <xdr:cNvPr id="582" name="直線コネクタ 581"/>
        <xdr:cNvCxnSpPr/>
      </xdr:nvCxnSpPr>
      <xdr:spPr>
        <a:xfrm>
          <a:off x="14592300" y="8897195"/>
          <a:ext cx="889000" cy="4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textlink="">
      <xdr:nvSpPr>
        <xdr:cNvPr id="583" name="フローチャート: 判断 582"/>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textlink="">
      <xdr:nvSpPr>
        <xdr:cNvPr id="584" name="テキスト ボックス 583"/>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153245</xdr:rowOff>
    </xdr:from>
    <xdr:to>
      <xdr:col>76</xdr:col>
      <xdr:colOff>114300</xdr:colOff>
      <xdr:row>54</xdr:row>
      <xdr:rowOff>57918</xdr:rowOff>
    </xdr:to>
    <xdr:cxnSp macro="">
      <xdr:nvCxnSpPr>
        <xdr:cNvPr id="585" name="直線コネクタ 584"/>
        <xdr:cNvCxnSpPr/>
      </xdr:nvCxnSpPr>
      <xdr:spPr>
        <a:xfrm flipV="1">
          <a:off x="13703300" y="8897195"/>
          <a:ext cx="889000" cy="4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textlink="">
      <xdr:nvSpPr>
        <xdr:cNvPr id="586" name="フローチャート: 判断 585"/>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textlink="">
      <xdr:nvSpPr>
        <xdr:cNvPr id="587" name="テキスト ボックス 586"/>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57918</xdr:rowOff>
    </xdr:from>
    <xdr:to>
      <xdr:col>71</xdr:col>
      <xdr:colOff>177800</xdr:colOff>
      <xdr:row>55</xdr:row>
      <xdr:rowOff>35211</xdr:rowOff>
    </xdr:to>
    <xdr:cxnSp macro="">
      <xdr:nvCxnSpPr>
        <xdr:cNvPr id="588" name="直線コネクタ 587"/>
        <xdr:cNvCxnSpPr/>
      </xdr:nvCxnSpPr>
      <xdr:spPr>
        <a:xfrm flipV="1">
          <a:off x="12814300" y="9316218"/>
          <a:ext cx="889000" cy="1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textlink="">
      <xdr:nvSpPr>
        <xdr:cNvPr id="589" name="フローチャート: 判断 588"/>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textlink="">
      <xdr:nvSpPr>
        <xdr:cNvPr id="590" name="テキスト ボックス 589"/>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textlink="">
      <xdr:nvSpPr>
        <xdr:cNvPr id="591" name="フローチャート: 判断 590"/>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textlink="">
      <xdr:nvSpPr>
        <xdr:cNvPr id="592" name="テキスト ボックス 591"/>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148451</xdr:rowOff>
    </xdr:from>
    <xdr:to>
      <xdr:col>85</xdr:col>
      <xdr:colOff>177800</xdr:colOff>
      <xdr:row>54</xdr:row>
      <xdr:rowOff>78601</xdr:rowOff>
    </xdr:to>
    <xdr:sp textlink="">
      <xdr:nvSpPr>
        <xdr:cNvPr id="598" name="楕円 597"/>
        <xdr:cNvSpPr/>
      </xdr:nvSpPr>
      <xdr:spPr>
        <a:xfrm>
          <a:off x="16268700" y="92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171328</xdr:rowOff>
    </xdr:from>
    <xdr:ext cx="534377" cy="259045"/>
    <xdr:sp textlink="">
      <xdr:nvSpPr>
        <xdr:cNvPr id="599" name="教育費該当値テキスト"/>
        <xdr:cNvSpPr txBox="1"/>
      </xdr:nvSpPr>
      <xdr:spPr>
        <a:xfrm>
          <a:off x="16370300" y="90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170586</xdr:rowOff>
    </xdr:from>
    <xdr:to>
      <xdr:col>81</xdr:col>
      <xdr:colOff>101600</xdr:colOff>
      <xdr:row>54</xdr:row>
      <xdr:rowOff>100736</xdr:rowOff>
    </xdr:to>
    <xdr:sp textlink="">
      <xdr:nvSpPr>
        <xdr:cNvPr id="600" name="楕円 599"/>
        <xdr:cNvSpPr/>
      </xdr:nvSpPr>
      <xdr:spPr>
        <a:xfrm>
          <a:off x="15430500" y="9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117263</xdr:rowOff>
    </xdr:from>
    <xdr:ext cx="534377" cy="259045"/>
    <xdr:sp textlink="">
      <xdr:nvSpPr>
        <xdr:cNvPr id="601" name="テキスト ボックス 600"/>
        <xdr:cNvSpPr txBox="1"/>
      </xdr:nvSpPr>
      <xdr:spPr>
        <a:xfrm>
          <a:off x="15214111" y="90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102445</xdr:rowOff>
    </xdr:from>
    <xdr:to>
      <xdr:col>76</xdr:col>
      <xdr:colOff>165100</xdr:colOff>
      <xdr:row>52</xdr:row>
      <xdr:rowOff>32595</xdr:rowOff>
    </xdr:to>
    <xdr:sp textlink="">
      <xdr:nvSpPr>
        <xdr:cNvPr id="602" name="楕円 601"/>
        <xdr:cNvSpPr/>
      </xdr:nvSpPr>
      <xdr:spPr>
        <a:xfrm>
          <a:off x="14541500" y="88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49122</xdr:rowOff>
    </xdr:from>
    <xdr:ext cx="534377" cy="259045"/>
    <xdr:sp textlink="">
      <xdr:nvSpPr>
        <xdr:cNvPr id="603" name="テキスト ボックス 602"/>
        <xdr:cNvSpPr txBox="1"/>
      </xdr:nvSpPr>
      <xdr:spPr>
        <a:xfrm>
          <a:off x="14325111" y="862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7118</xdr:rowOff>
    </xdr:from>
    <xdr:to>
      <xdr:col>72</xdr:col>
      <xdr:colOff>38100</xdr:colOff>
      <xdr:row>54</xdr:row>
      <xdr:rowOff>108718</xdr:rowOff>
    </xdr:to>
    <xdr:sp textlink="">
      <xdr:nvSpPr>
        <xdr:cNvPr id="604" name="楕円 603"/>
        <xdr:cNvSpPr/>
      </xdr:nvSpPr>
      <xdr:spPr>
        <a:xfrm>
          <a:off x="13652500" y="92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125245</xdr:rowOff>
    </xdr:from>
    <xdr:ext cx="534377" cy="259045"/>
    <xdr:sp textlink="">
      <xdr:nvSpPr>
        <xdr:cNvPr id="605" name="テキスト ボックス 604"/>
        <xdr:cNvSpPr txBox="1"/>
      </xdr:nvSpPr>
      <xdr:spPr>
        <a:xfrm>
          <a:off x="13436111" y="90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155861</xdr:rowOff>
    </xdr:from>
    <xdr:to>
      <xdr:col>67</xdr:col>
      <xdr:colOff>101600</xdr:colOff>
      <xdr:row>55</xdr:row>
      <xdr:rowOff>86011</xdr:rowOff>
    </xdr:to>
    <xdr:sp textlink="">
      <xdr:nvSpPr>
        <xdr:cNvPr id="606" name="楕円 605"/>
        <xdr:cNvSpPr/>
      </xdr:nvSpPr>
      <xdr:spPr>
        <a:xfrm>
          <a:off x="12763500" y="94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102538</xdr:rowOff>
    </xdr:from>
    <xdr:ext cx="534377" cy="259045"/>
    <xdr:sp textlink="">
      <xdr:nvSpPr>
        <xdr:cNvPr id="607" name="テキスト ボックス 606"/>
        <xdr:cNvSpPr txBox="1"/>
      </xdr:nvSpPr>
      <xdr:spPr>
        <a:xfrm>
          <a:off x="12547111" y="91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textlink="">
      <xdr:nvSpPr>
        <xdr:cNvPr id="632" name="災害復旧費最大値テキスト"/>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139266</xdr:rowOff>
    </xdr:from>
    <xdr:to>
      <xdr:col>85</xdr:col>
      <xdr:colOff>127000</xdr:colOff>
      <xdr:row>78</xdr:row>
      <xdr:rowOff>139700</xdr:rowOff>
    </xdr:to>
    <xdr:cxnSp macro="">
      <xdr:nvCxnSpPr>
        <xdr:cNvPr id="634" name="直線コネクタ 633"/>
        <xdr:cNvCxnSpPr/>
      </xdr:nvCxnSpPr>
      <xdr:spPr>
        <a:xfrm flipV="1">
          <a:off x="15481300" y="1351236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textlink="">
      <xdr:nvSpPr>
        <xdr:cNvPr id="635" name="災害復旧費平均値テキスト"/>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textlink="">
      <xdr:nvSpPr>
        <xdr:cNvPr id="636" name="フローチャート: 判断 635"/>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textlink="">
      <xdr:nvSpPr>
        <xdr:cNvPr id="638" name="フローチャート: 判断 637"/>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textlink="">
      <xdr:nvSpPr>
        <xdr:cNvPr id="639" name="テキスト ボックス 638"/>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47916</xdr:rowOff>
    </xdr:from>
    <xdr:to>
      <xdr:col>76</xdr:col>
      <xdr:colOff>114300</xdr:colOff>
      <xdr:row>78</xdr:row>
      <xdr:rowOff>139700</xdr:rowOff>
    </xdr:to>
    <xdr:cxnSp macro="">
      <xdr:nvCxnSpPr>
        <xdr:cNvPr id="640" name="直線コネクタ 639"/>
        <xdr:cNvCxnSpPr/>
      </xdr:nvCxnSpPr>
      <xdr:spPr>
        <a:xfrm>
          <a:off x="13703300" y="13421016"/>
          <a:ext cx="889000" cy="9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textlink="">
      <xdr:nvSpPr>
        <xdr:cNvPr id="641" name="フローチャート: 判断 640"/>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textlink="">
      <xdr:nvSpPr>
        <xdr:cNvPr id="642" name="テキスト ボックス 641"/>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47916</xdr:rowOff>
    </xdr:from>
    <xdr:to>
      <xdr:col>71</xdr:col>
      <xdr:colOff>177800</xdr:colOff>
      <xdr:row>78</xdr:row>
      <xdr:rowOff>121983</xdr:rowOff>
    </xdr:to>
    <xdr:cxnSp macro="">
      <xdr:nvCxnSpPr>
        <xdr:cNvPr id="643" name="直線コネクタ 642"/>
        <xdr:cNvCxnSpPr/>
      </xdr:nvCxnSpPr>
      <xdr:spPr>
        <a:xfrm flipV="1">
          <a:off x="12814300" y="13421016"/>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textlink="">
      <xdr:nvSpPr>
        <xdr:cNvPr id="644" name="フローチャート: 判断 643"/>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128409</xdr:rowOff>
    </xdr:from>
    <xdr:ext cx="469744" cy="259045"/>
    <xdr:sp textlink="">
      <xdr:nvSpPr>
        <xdr:cNvPr id="645" name="テキスト ボックス 644"/>
        <xdr:cNvSpPr txBox="1"/>
      </xdr:nvSpPr>
      <xdr:spPr>
        <a:xfrm>
          <a:off x="13468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textlink="">
      <xdr:nvSpPr>
        <xdr:cNvPr id="646" name="フローチャート: 判断 645"/>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textlink="">
      <xdr:nvSpPr>
        <xdr:cNvPr id="647" name="テキスト ボックス 646"/>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88466</xdr:rowOff>
    </xdr:from>
    <xdr:to>
      <xdr:col>85</xdr:col>
      <xdr:colOff>177800</xdr:colOff>
      <xdr:row>79</xdr:row>
      <xdr:rowOff>18616</xdr:rowOff>
    </xdr:to>
    <xdr:sp textlink="">
      <xdr:nvSpPr>
        <xdr:cNvPr id="653" name="楕円 652"/>
        <xdr:cNvSpPr/>
      </xdr:nvSpPr>
      <xdr:spPr>
        <a:xfrm>
          <a:off x="16268700" y="134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3393</xdr:rowOff>
    </xdr:from>
    <xdr:ext cx="313932" cy="259045"/>
    <xdr:sp textlink="">
      <xdr:nvSpPr>
        <xdr:cNvPr id="654" name="災害復旧費該当値テキスト"/>
        <xdr:cNvSpPr txBox="1"/>
      </xdr:nvSpPr>
      <xdr:spPr>
        <a:xfrm>
          <a:off x="16370300" y="13376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168566</xdr:rowOff>
    </xdr:from>
    <xdr:to>
      <xdr:col>72</xdr:col>
      <xdr:colOff>38100</xdr:colOff>
      <xdr:row>78</xdr:row>
      <xdr:rowOff>98716</xdr:rowOff>
    </xdr:to>
    <xdr:sp textlink="">
      <xdr:nvSpPr>
        <xdr:cNvPr id="659" name="楕円 658"/>
        <xdr:cNvSpPr/>
      </xdr:nvSpPr>
      <xdr:spPr>
        <a:xfrm>
          <a:off x="13652500" y="133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115243</xdr:rowOff>
    </xdr:from>
    <xdr:ext cx="469744" cy="259045"/>
    <xdr:sp textlink="">
      <xdr:nvSpPr>
        <xdr:cNvPr id="660" name="テキスト ボックス 659"/>
        <xdr:cNvSpPr txBox="1"/>
      </xdr:nvSpPr>
      <xdr:spPr>
        <a:xfrm>
          <a:off x="13468428" y="1314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71183</xdr:rowOff>
    </xdr:from>
    <xdr:to>
      <xdr:col>67</xdr:col>
      <xdr:colOff>101600</xdr:colOff>
      <xdr:row>79</xdr:row>
      <xdr:rowOff>1333</xdr:rowOff>
    </xdr:to>
    <xdr:sp textlink="">
      <xdr:nvSpPr>
        <xdr:cNvPr id="661" name="楕円 660"/>
        <xdr:cNvSpPr/>
      </xdr:nvSpPr>
      <xdr:spPr>
        <a:xfrm>
          <a:off x="127635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163910</xdr:rowOff>
    </xdr:from>
    <xdr:ext cx="378565" cy="259045"/>
    <xdr:sp textlink="">
      <xdr:nvSpPr>
        <xdr:cNvPr id="662" name="テキスト ボックス 661"/>
        <xdr:cNvSpPr txBox="1"/>
      </xdr:nvSpPr>
      <xdr:spPr>
        <a:xfrm>
          <a:off x="12625017" y="1353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textlink="">
      <xdr:nvSpPr>
        <xdr:cNvPr id="687" name="公債費最小値テキスト"/>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textlink="">
      <xdr:nvSpPr>
        <xdr:cNvPr id="689" name="公債費最大値テキスト"/>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68892</xdr:rowOff>
    </xdr:from>
    <xdr:to>
      <xdr:col>85</xdr:col>
      <xdr:colOff>127000</xdr:colOff>
      <xdr:row>92</xdr:row>
      <xdr:rowOff>147453</xdr:rowOff>
    </xdr:to>
    <xdr:cxnSp macro="">
      <xdr:nvCxnSpPr>
        <xdr:cNvPr id="691" name="直線コネクタ 690"/>
        <xdr:cNvCxnSpPr/>
      </xdr:nvCxnSpPr>
      <xdr:spPr>
        <a:xfrm flipV="1">
          <a:off x="15481300" y="15842292"/>
          <a:ext cx="838200" cy="7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textlink="">
      <xdr:nvSpPr>
        <xdr:cNvPr id="692" name="公債費平均値テキスト"/>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textlink="">
      <xdr:nvSpPr>
        <xdr:cNvPr id="693" name="フローチャート: 判断 692"/>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147453</xdr:rowOff>
    </xdr:from>
    <xdr:to>
      <xdr:col>81</xdr:col>
      <xdr:colOff>50800</xdr:colOff>
      <xdr:row>92</xdr:row>
      <xdr:rowOff>169571</xdr:rowOff>
    </xdr:to>
    <xdr:cxnSp macro="">
      <xdr:nvCxnSpPr>
        <xdr:cNvPr id="694" name="直線コネクタ 693"/>
        <xdr:cNvCxnSpPr/>
      </xdr:nvCxnSpPr>
      <xdr:spPr>
        <a:xfrm flipV="1">
          <a:off x="14592300" y="15920853"/>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textlink="">
      <xdr:nvSpPr>
        <xdr:cNvPr id="695" name="フローチャート: 判断 694"/>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textlink="">
      <xdr:nvSpPr>
        <xdr:cNvPr id="696" name="テキスト ボックス 695"/>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164464</xdr:rowOff>
    </xdr:from>
    <xdr:to>
      <xdr:col>76</xdr:col>
      <xdr:colOff>114300</xdr:colOff>
      <xdr:row>92</xdr:row>
      <xdr:rowOff>169571</xdr:rowOff>
    </xdr:to>
    <xdr:cxnSp macro="">
      <xdr:nvCxnSpPr>
        <xdr:cNvPr id="697" name="直線コネクタ 696"/>
        <xdr:cNvCxnSpPr/>
      </xdr:nvCxnSpPr>
      <xdr:spPr>
        <a:xfrm>
          <a:off x="13703300" y="15937864"/>
          <a:ext cx="8890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textlink="">
      <xdr:nvSpPr>
        <xdr:cNvPr id="698" name="フローチャート: 判断 697"/>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textlink="">
      <xdr:nvSpPr>
        <xdr:cNvPr id="699" name="テキスト ボックス 698"/>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164464</xdr:rowOff>
    </xdr:from>
    <xdr:to>
      <xdr:col>71</xdr:col>
      <xdr:colOff>177800</xdr:colOff>
      <xdr:row>93</xdr:row>
      <xdr:rowOff>45459</xdr:rowOff>
    </xdr:to>
    <xdr:cxnSp macro="">
      <xdr:nvCxnSpPr>
        <xdr:cNvPr id="700" name="直線コネクタ 699"/>
        <xdr:cNvCxnSpPr/>
      </xdr:nvCxnSpPr>
      <xdr:spPr>
        <a:xfrm flipV="1">
          <a:off x="12814300" y="15937864"/>
          <a:ext cx="8890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textlink="">
      <xdr:nvSpPr>
        <xdr:cNvPr id="701" name="フローチャート: 判断 700"/>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textlink="">
      <xdr:nvSpPr>
        <xdr:cNvPr id="702" name="テキスト ボックス 701"/>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textlink="">
      <xdr:nvSpPr>
        <xdr:cNvPr id="703" name="フローチャート: 判断 702"/>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textlink="">
      <xdr:nvSpPr>
        <xdr:cNvPr id="704" name="テキスト ボックス 703"/>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18092</xdr:rowOff>
    </xdr:from>
    <xdr:to>
      <xdr:col>85</xdr:col>
      <xdr:colOff>177800</xdr:colOff>
      <xdr:row>92</xdr:row>
      <xdr:rowOff>119692</xdr:rowOff>
    </xdr:to>
    <xdr:sp textlink="">
      <xdr:nvSpPr>
        <xdr:cNvPr id="710" name="楕円 709"/>
        <xdr:cNvSpPr/>
      </xdr:nvSpPr>
      <xdr:spPr>
        <a:xfrm>
          <a:off x="16268700" y="157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40969</xdr:rowOff>
    </xdr:from>
    <xdr:ext cx="534377" cy="259045"/>
    <xdr:sp textlink="">
      <xdr:nvSpPr>
        <xdr:cNvPr id="711" name="公債費該当値テキスト"/>
        <xdr:cNvSpPr txBox="1"/>
      </xdr:nvSpPr>
      <xdr:spPr>
        <a:xfrm>
          <a:off x="16370300" y="1564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96653</xdr:rowOff>
    </xdr:from>
    <xdr:to>
      <xdr:col>81</xdr:col>
      <xdr:colOff>101600</xdr:colOff>
      <xdr:row>93</xdr:row>
      <xdr:rowOff>26803</xdr:rowOff>
    </xdr:to>
    <xdr:sp textlink="">
      <xdr:nvSpPr>
        <xdr:cNvPr id="712" name="楕円 711"/>
        <xdr:cNvSpPr/>
      </xdr:nvSpPr>
      <xdr:spPr>
        <a:xfrm>
          <a:off x="15430500" y="158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43330</xdr:rowOff>
    </xdr:from>
    <xdr:ext cx="534377" cy="259045"/>
    <xdr:sp textlink="">
      <xdr:nvSpPr>
        <xdr:cNvPr id="713" name="テキスト ボックス 712"/>
        <xdr:cNvSpPr txBox="1"/>
      </xdr:nvSpPr>
      <xdr:spPr>
        <a:xfrm>
          <a:off x="15214111" y="156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118771</xdr:rowOff>
    </xdr:from>
    <xdr:to>
      <xdr:col>76</xdr:col>
      <xdr:colOff>165100</xdr:colOff>
      <xdr:row>93</xdr:row>
      <xdr:rowOff>48921</xdr:rowOff>
    </xdr:to>
    <xdr:sp textlink="">
      <xdr:nvSpPr>
        <xdr:cNvPr id="714" name="楕円 713"/>
        <xdr:cNvSpPr/>
      </xdr:nvSpPr>
      <xdr:spPr>
        <a:xfrm>
          <a:off x="14541500" y="158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65448</xdr:rowOff>
    </xdr:from>
    <xdr:ext cx="534377" cy="259045"/>
    <xdr:sp textlink="">
      <xdr:nvSpPr>
        <xdr:cNvPr id="715" name="テキスト ボックス 714"/>
        <xdr:cNvSpPr txBox="1"/>
      </xdr:nvSpPr>
      <xdr:spPr>
        <a:xfrm>
          <a:off x="14325111" y="15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113664</xdr:rowOff>
    </xdr:from>
    <xdr:to>
      <xdr:col>72</xdr:col>
      <xdr:colOff>38100</xdr:colOff>
      <xdr:row>93</xdr:row>
      <xdr:rowOff>43814</xdr:rowOff>
    </xdr:to>
    <xdr:sp textlink="">
      <xdr:nvSpPr>
        <xdr:cNvPr id="716" name="楕円 715"/>
        <xdr:cNvSpPr/>
      </xdr:nvSpPr>
      <xdr:spPr>
        <a:xfrm>
          <a:off x="13652500" y="158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60341</xdr:rowOff>
    </xdr:from>
    <xdr:ext cx="534377" cy="259045"/>
    <xdr:sp textlink="">
      <xdr:nvSpPr>
        <xdr:cNvPr id="717" name="テキスト ボックス 716"/>
        <xdr:cNvSpPr txBox="1"/>
      </xdr:nvSpPr>
      <xdr:spPr>
        <a:xfrm>
          <a:off x="13436111" y="156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166109</xdr:rowOff>
    </xdr:from>
    <xdr:to>
      <xdr:col>67</xdr:col>
      <xdr:colOff>101600</xdr:colOff>
      <xdr:row>93</xdr:row>
      <xdr:rowOff>96259</xdr:rowOff>
    </xdr:to>
    <xdr:sp textlink="">
      <xdr:nvSpPr>
        <xdr:cNvPr id="718" name="楕円 717"/>
        <xdr:cNvSpPr/>
      </xdr:nvSpPr>
      <xdr:spPr>
        <a:xfrm>
          <a:off x="12763500" y="159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112786</xdr:rowOff>
    </xdr:from>
    <xdr:ext cx="534377" cy="259045"/>
    <xdr:sp textlink="">
      <xdr:nvSpPr>
        <xdr:cNvPr id="719" name="テキスト ボックス 718"/>
        <xdr:cNvSpPr txBox="1"/>
      </xdr:nvSpPr>
      <xdr:spPr>
        <a:xfrm>
          <a:off x="12547111" y="157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textlink="">
      <xdr:nvSpPr>
        <xdr:cNvPr id="733" name="テキスト ボックス 73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textlink="">
      <xdr:nvSpPr>
        <xdr:cNvPr id="735" name="テキスト ボックス 73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textlink="">
      <xdr:nvSpPr>
        <xdr:cNvPr id="737" name="テキスト ボックス 73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textlink="">
      <xdr:nvSpPr>
        <xdr:cNvPr id="739" name="テキスト ボックス 738"/>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textlink="">
      <xdr:nvSpPr>
        <xdr:cNvPr id="741" name="テキスト ボックス 74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textlink="">
      <xdr:nvSpPr>
        <xdr:cNvPr id="746" name="諸支出金最大値テキスト"/>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textlink="">
      <xdr:nvSpPr>
        <xdr:cNvPr id="749"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textlink="">
      <xdr:nvSpPr>
        <xdr:cNvPr id="750" name="フローチャート: 判断 74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textlink="">
      <xdr:nvSpPr>
        <xdr:cNvPr id="752" name="フローチャート: 判断 751"/>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textlink="">
      <xdr:nvSpPr>
        <xdr:cNvPr id="755" name="フローチャート: 判断 754"/>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textlink="">
      <xdr:nvSpPr>
        <xdr:cNvPr id="756" name="テキスト ボックス 755"/>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textlink="">
      <xdr:nvSpPr>
        <xdr:cNvPr id="758" name="フローチャート: 判断 757"/>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textlink="">
      <xdr:nvSpPr>
        <xdr:cNvPr id="759" name="テキスト ボックス 758"/>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textlink="">
      <xdr:nvSpPr>
        <xdr:cNvPr id="760" name="フローチャート: 判断 759"/>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textlink="">
      <xdr:nvSpPr>
        <xdr:cNvPr id="761" name="テキスト ボックス 760"/>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textlink="">
      <xdr:nvSpPr>
        <xdr:cNvPr id="770" name="テキスト ボックス 769"/>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■総務費：一部事務組合が実施している</a:t>
          </a:r>
          <a:r>
            <a:rPr kumimoji="1" lang="en-US" altLang="ja-JP" sz="1300">
              <a:latin typeface="ＭＳ Ｐゴシック" panose="020B0600070205080204" pitchFamily="50" charset="-128"/>
              <a:ea typeface="ＭＳ Ｐゴシック" panose="020B0600070205080204" pitchFamily="50" charset="-128"/>
            </a:rPr>
            <a:t>FTTH</a:t>
          </a:r>
          <a:r>
            <a:rPr kumimoji="1" lang="ja-JP" altLang="en-US" sz="1300">
              <a:latin typeface="ＭＳ Ｐゴシック" panose="020B0600070205080204" pitchFamily="50" charset="-128"/>
              <a:ea typeface="ＭＳ Ｐゴシック" panose="020B0600070205080204" pitchFamily="50" charset="-128"/>
            </a:rPr>
            <a:t>化整備に伴う負担金の皆増などから、類似団体平均を上回った。 ■民生費：統合保育所の整備進捗により、民生費全体では類似団体平均を上回った。■衛生費：衛生費全体では類似団体を常に下回っており、今後も計画的な事業の執行により、類似団体平均を下回るよう努める。 ■農林水産業費：海洋深層水取水施設整備事業の着工や漁港関連道整備事業などの進捗により多く増加し、類似団体平均も上回っている。 ■商工費：近年は観光環境の整備、企業誘致・規模拡大などより、類似団体平均を大きく上回っている。 ■土木費：社会資本整備総合交付金を活用した幹線道路整備、公園整備などの進捗により、類似団体平均を上回っている。 ■消防費：一部事務組合による車両更新に伴う負担金の増や屯所建替えにより、類似団体平均と同水準となった。■教育費：老朽化してきている学校の改修や多目的施設整備などを年次的に進めているため、普通建設事業が増加傾向にあり、類似団体を上回っている。 ■公債費：公債費については、総合計画に基づく大型事業に順次着手しており、類似団体を常に上回っているが、後年度を見据えた計画的な借入れと堅実な財政計画を立てながら起債発行をしており、今後も計画的かつ交付税措置のある有利な起債発行に努めながら、健全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％台で推移しており、安定して繰越金がある状態である。</a:t>
          </a:r>
        </a:p>
        <a:p>
          <a:r>
            <a:rPr kumimoji="1" lang="ja-JP" altLang="en-US" sz="1400">
              <a:latin typeface="ＭＳ ゴシック" pitchFamily="49" charset="-128"/>
              <a:ea typeface="ＭＳ ゴシック" pitchFamily="49" charset="-128"/>
            </a:rPr>
            <a:t>　また財政調整基金残高も安定しており、基金を取り崩すことなく財政運営が行えている。今後もこの傾向を堅持していく。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全会計において黒字であり、赤字会計は存在していない。会計独立の原則にのっとって事業が行えている。</a:t>
          </a:r>
        </a:p>
        <a:p>
          <a:r>
            <a:rPr kumimoji="1" lang="ja-JP" altLang="en-US" sz="1400">
              <a:latin typeface="ＭＳ ゴシック" pitchFamily="49" charset="-128"/>
              <a:ea typeface="ＭＳ ゴシック" pitchFamily="49" charset="-128"/>
            </a:rPr>
            <a:t>　一般会計においては黒字額はほぼ同水準で安定しているが、国民健康保険特別会計では医療給付費の伸び等により黒字額が大きく変動しているところである。医療費の変動については不透明な部分もあるが、医療給付費抑制のため意識啓発事業にも取り組んでおり、引き続き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13999673</v>
      </c>
      <c r="BO4" s="452"/>
      <c r="BP4" s="452"/>
      <c r="BQ4" s="452"/>
      <c r="BR4" s="452"/>
      <c r="BS4" s="452"/>
      <c r="BT4" s="452"/>
      <c r="BU4" s="453"/>
      <c r="BV4" s="451">
        <v>14608543</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6.1</v>
      </c>
      <c r="CU4" s="592"/>
      <c r="CV4" s="592"/>
      <c r="CW4" s="592"/>
      <c r="CX4" s="592"/>
      <c r="CY4" s="592"/>
      <c r="CZ4" s="592"/>
      <c r="DA4" s="593"/>
      <c r="DB4" s="591">
        <v>7</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13515533</v>
      </c>
      <c r="BO5" s="423"/>
      <c r="BP5" s="423"/>
      <c r="BQ5" s="423"/>
      <c r="BR5" s="423"/>
      <c r="BS5" s="423"/>
      <c r="BT5" s="423"/>
      <c r="BU5" s="424"/>
      <c r="BV5" s="422">
        <v>14033587</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81.3</v>
      </c>
      <c r="CU5" s="420"/>
      <c r="CV5" s="420"/>
      <c r="CW5" s="420"/>
      <c r="CX5" s="420"/>
      <c r="CY5" s="420"/>
      <c r="CZ5" s="420"/>
      <c r="DA5" s="421"/>
      <c r="DB5" s="419">
        <v>83.7</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484140</v>
      </c>
      <c r="BO6" s="423"/>
      <c r="BP6" s="423"/>
      <c r="BQ6" s="423"/>
      <c r="BR6" s="423"/>
      <c r="BS6" s="423"/>
      <c r="BT6" s="423"/>
      <c r="BU6" s="424"/>
      <c r="BV6" s="422">
        <v>574956</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85</v>
      </c>
      <c r="CU6" s="566"/>
      <c r="CV6" s="566"/>
      <c r="CW6" s="566"/>
      <c r="CX6" s="566"/>
      <c r="CY6" s="566"/>
      <c r="CZ6" s="566"/>
      <c r="DA6" s="567"/>
      <c r="DB6" s="565">
        <v>87.8</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94</v>
      </c>
      <c r="AV7" s="481"/>
      <c r="AW7" s="481"/>
      <c r="AX7" s="481"/>
      <c r="AY7" s="436" t="s">
        <v>105</v>
      </c>
      <c r="AZ7" s="437"/>
      <c r="BA7" s="437"/>
      <c r="BB7" s="437"/>
      <c r="BC7" s="437"/>
      <c r="BD7" s="437"/>
      <c r="BE7" s="437"/>
      <c r="BF7" s="437"/>
      <c r="BG7" s="437"/>
      <c r="BH7" s="437"/>
      <c r="BI7" s="437"/>
      <c r="BJ7" s="437"/>
      <c r="BK7" s="437"/>
      <c r="BL7" s="437"/>
      <c r="BM7" s="438"/>
      <c r="BN7" s="422">
        <v>29570</v>
      </c>
      <c r="BO7" s="423"/>
      <c r="BP7" s="423"/>
      <c r="BQ7" s="423"/>
      <c r="BR7" s="423"/>
      <c r="BS7" s="423"/>
      <c r="BT7" s="423"/>
      <c r="BU7" s="424"/>
      <c r="BV7" s="422">
        <v>75110</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7398515</v>
      </c>
      <c r="CU7" s="423"/>
      <c r="CV7" s="423"/>
      <c r="CW7" s="423"/>
      <c r="CX7" s="423"/>
      <c r="CY7" s="423"/>
      <c r="CZ7" s="423"/>
      <c r="DA7" s="424"/>
      <c r="DB7" s="422">
        <v>7121663</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94</v>
      </c>
      <c r="AV8" s="481"/>
      <c r="AW8" s="481"/>
      <c r="AX8" s="481"/>
      <c r="AY8" s="436" t="s">
        <v>108</v>
      </c>
      <c r="AZ8" s="437"/>
      <c r="BA8" s="437"/>
      <c r="BB8" s="437"/>
      <c r="BC8" s="437"/>
      <c r="BD8" s="437"/>
      <c r="BE8" s="437"/>
      <c r="BF8" s="437"/>
      <c r="BG8" s="437"/>
      <c r="BH8" s="437"/>
      <c r="BI8" s="437"/>
      <c r="BJ8" s="437"/>
      <c r="BK8" s="437"/>
      <c r="BL8" s="437"/>
      <c r="BM8" s="438"/>
      <c r="BN8" s="422">
        <v>454570</v>
      </c>
      <c r="BO8" s="423"/>
      <c r="BP8" s="423"/>
      <c r="BQ8" s="423"/>
      <c r="BR8" s="423"/>
      <c r="BS8" s="423"/>
      <c r="BT8" s="423"/>
      <c r="BU8" s="424"/>
      <c r="BV8" s="422">
        <v>499846</v>
      </c>
      <c r="BW8" s="423"/>
      <c r="BX8" s="423"/>
      <c r="BY8" s="423"/>
      <c r="BZ8" s="423"/>
      <c r="CA8" s="423"/>
      <c r="CB8" s="423"/>
      <c r="CC8" s="424"/>
      <c r="CD8" s="462" t="s">
        <v>109</v>
      </c>
      <c r="CE8" s="382"/>
      <c r="CF8" s="382"/>
      <c r="CG8" s="382"/>
      <c r="CH8" s="382"/>
      <c r="CI8" s="382"/>
      <c r="CJ8" s="382"/>
      <c r="CK8" s="382"/>
      <c r="CL8" s="382"/>
      <c r="CM8" s="382"/>
      <c r="CN8" s="382"/>
      <c r="CO8" s="382"/>
      <c r="CP8" s="382"/>
      <c r="CQ8" s="382"/>
      <c r="CR8" s="382"/>
      <c r="CS8" s="463"/>
      <c r="CT8" s="525">
        <v>0.54</v>
      </c>
      <c r="CU8" s="526"/>
      <c r="CV8" s="526"/>
      <c r="CW8" s="526"/>
      <c r="CX8" s="526"/>
      <c r="CY8" s="526"/>
      <c r="CZ8" s="526"/>
      <c r="DA8" s="527"/>
      <c r="DB8" s="525">
        <v>0.55000000000000004</v>
      </c>
      <c r="DC8" s="526"/>
      <c r="DD8" s="526"/>
      <c r="DE8" s="526"/>
      <c r="DF8" s="526"/>
      <c r="DG8" s="526"/>
      <c r="DH8" s="526"/>
      <c r="DI8" s="527"/>
    </row>
    <row r="9" spans="1:119" ht="18.75" customHeight="1" thickBot="1" x14ac:dyDescent="0.2">
      <c r="A9" s="178"/>
      <c r="B9" s="554" t="s">
        <v>110</v>
      </c>
      <c r="C9" s="555"/>
      <c r="D9" s="555"/>
      <c r="E9" s="555"/>
      <c r="F9" s="555"/>
      <c r="G9" s="555"/>
      <c r="H9" s="555"/>
      <c r="I9" s="555"/>
      <c r="J9" s="555"/>
      <c r="K9" s="473"/>
      <c r="L9" s="556" t="s">
        <v>111</v>
      </c>
      <c r="M9" s="557"/>
      <c r="N9" s="557"/>
      <c r="O9" s="557"/>
      <c r="P9" s="557"/>
      <c r="Q9" s="558"/>
      <c r="R9" s="559">
        <v>23839</v>
      </c>
      <c r="S9" s="560"/>
      <c r="T9" s="560"/>
      <c r="U9" s="560"/>
      <c r="V9" s="561"/>
      <c r="W9" s="491" t="s">
        <v>112</v>
      </c>
      <c r="X9" s="492"/>
      <c r="Y9" s="492"/>
      <c r="Z9" s="492"/>
      <c r="AA9" s="492"/>
      <c r="AB9" s="492"/>
      <c r="AC9" s="492"/>
      <c r="AD9" s="492"/>
      <c r="AE9" s="492"/>
      <c r="AF9" s="492"/>
      <c r="AG9" s="492"/>
      <c r="AH9" s="492"/>
      <c r="AI9" s="492"/>
      <c r="AJ9" s="492"/>
      <c r="AK9" s="492"/>
      <c r="AL9" s="562"/>
      <c r="AM9" s="479" t="s">
        <v>113</v>
      </c>
      <c r="AN9" s="379"/>
      <c r="AO9" s="379"/>
      <c r="AP9" s="379"/>
      <c r="AQ9" s="379"/>
      <c r="AR9" s="379"/>
      <c r="AS9" s="379"/>
      <c r="AT9" s="380"/>
      <c r="AU9" s="480" t="s">
        <v>94</v>
      </c>
      <c r="AV9" s="481"/>
      <c r="AW9" s="481"/>
      <c r="AX9" s="481"/>
      <c r="AY9" s="436" t="s">
        <v>114</v>
      </c>
      <c r="AZ9" s="437"/>
      <c r="BA9" s="437"/>
      <c r="BB9" s="437"/>
      <c r="BC9" s="437"/>
      <c r="BD9" s="437"/>
      <c r="BE9" s="437"/>
      <c r="BF9" s="437"/>
      <c r="BG9" s="437"/>
      <c r="BH9" s="437"/>
      <c r="BI9" s="437"/>
      <c r="BJ9" s="437"/>
      <c r="BK9" s="437"/>
      <c r="BL9" s="437"/>
      <c r="BM9" s="438"/>
      <c r="BN9" s="422">
        <v>-45276</v>
      </c>
      <c r="BO9" s="423"/>
      <c r="BP9" s="423"/>
      <c r="BQ9" s="423"/>
      <c r="BR9" s="423"/>
      <c r="BS9" s="423"/>
      <c r="BT9" s="423"/>
      <c r="BU9" s="424"/>
      <c r="BV9" s="422">
        <v>108997</v>
      </c>
      <c r="BW9" s="423"/>
      <c r="BX9" s="423"/>
      <c r="BY9" s="423"/>
      <c r="BZ9" s="423"/>
      <c r="CA9" s="423"/>
      <c r="CB9" s="423"/>
      <c r="CC9" s="424"/>
      <c r="CD9" s="462" t="s">
        <v>115</v>
      </c>
      <c r="CE9" s="382"/>
      <c r="CF9" s="382"/>
      <c r="CG9" s="382"/>
      <c r="CH9" s="382"/>
      <c r="CI9" s="382"/>
      <c r="CJ9" s="382"/>
      <c r="CK9" s="382"/>
      <c r="CL9" s="382"/>
      <c r="CM9" s="382"/>
      <c r="CN9" s="382"/>
      <c r="CO9" s="382"/>
      <c r="CP9" s="382"/>
      <c r="CQ9" s="382"/>
      <c r="CR9" s="382"/>
      <c r="CS9" s="463"/>
      <c r="CT9" s="419">
        <v>15.5</v>
      </c>
      <c r="CU9" s="420"/>
      <c r="CV9" s="420"/>
      <c r="CW9" s="420"/>
      <c r="CX9" s="420"/>
      <c r="CY9" s="420"/>
      <c r="CZ9" s="420"/>
      <c r="DA9" s="421"/>
      <c r="DB9" s="419">
        <v>15.6</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116</v>
      </c>
      <c r="M10" s="379"/>
      <c r="N10" s="379"/>
      <c r="O10" s="379"/>
      <c r="P10" s="379"/>
      <c r="Q10" s="380"/>
      <c r="R10" s="375">
        <v>25335</v>
      </c>
      <c r="S10" s="376"/>
      <c r="T10" s="376"/>
      <c r="U10" s="376"/>
      <c r="V10" s="435"/>
      <c r="W10" s="563"/>
      <c r="X10" s="373"/>
      <c r="Y10" s="373"/>
      <c r="Z10" s="373"/>
      <c r="AA10" s="373"/>
      <c r="AB10" s="373"/>
      <c r="AC10" s="373"/>
      <c r="AD10" s="373"/>
      <c r="AE10" s="373"/>
      <c r="AF10" s="373"/>
      <c r="AG10" s="373"/>
      <c r="AH10" s="373"/>
      <c r="AI10" s="373"/>
      <c r="AJ10" s="373"/>
      <c r="AK10" s="373"/>
      <c r="AL10" s="564"/>
      <c r="AM10" s="479" t="s">
        <v>117</v>
      </c>
      <c r="AN10" s="379"/>
      <c r="AO10" s="379"/>
      <c r="AP10" s="379"/>
      <c r="AQ10" s="379"/>
      <c r="AR10" s="379"/>
      <c r="AS10" s="379"/>
      <c r="AT10" s="380"/>
      <c r="AU10" s="480" t="s">
        <v>94</v>
      </c>
      <c r="AV10" s="481"/>
      <c r="AW10" s="481"/>
      <c r="AX10" s="481"/>
      <c r="AY10" s="436" t="s">
        <v>118</v>
      </c>
      <c r="AZ10" s="437"/>
      <c r="BA10" s="437"/>
      <c r="BB10" s="437"/>
      <c r="BC10" s="437"/>
      <c r="BD10" s="437"/>
      <c r="BE10" s="437"/>
      <c r="BF10" s="437"/>
      <c r="BG10" s="437"/>
      <c r="BH10" s="437"/>
      <c r="BI10" s="437"/>
      <c r="BJ10" s="437"/>
      <c r="BK10" s="437"/>
      <c r="BL10" s="437"/>
      <c r="BM10" s="438"/>
      <c r="BN10" s="422">
        <v>40502</v>
      </c>
      <c r="BO10" s="423"/>
      <c r="BP10" s="423"/>
      <c r="BQ10" s="423"/>
      <c r="BR10" s="423"/>
      <c r="BS10" s="423"/>
      <c r="BT10" s="423"/>
      <c r="BU10" s="424"/>
      <c r="BV10" s="422">
        <v>608</v>
      </c>
      <c r="BW10" s="423"/>
      <c r="BX10" s="423"/>
      <c r="BY10" s="423"/>
      <c r="BZ10" s="423"/>
      <c r="CA10" s="423"/>
      <c r="CB10" s="423"/>
      <c r="CC10" s="424"/>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120</v>
      </c>
      <c r="M11" s="384"/>
      <c r="N11" s="384"/>
      <c r="O11" s="384"/>
      <c r="P11" s="384"/>
      <c r="Q11" s="385"/>
      <c r="R11" s="551" t="s">
        <v>121</v>
      </c>
      <c r="S11" s="552"/>
      <c r="T11" s="552"/>
      <c r="U11" s="552"/>
      <c r="V11" s="553"/>
      <c r="W11" s="563"/>
      <c r="X11" s="373"/>
      <c r="Y11" s="373"/>
      <c r="Z11" s="373"/>
      <c r="AA11" s="373"/>
      <c r="AB11" s="373"/>
      <c r="AC11" s="373"/>
      <c r="AD11" s="373"/>
      <c r="AE11" s="373"/>
      <c r="AF11" s="373"/>
      <c r="AG11" s="373"/>
      <c r="AH11" s="373"/>
      <c r="AI11" s="373"/>
      <c r="AJ11" s="373"/>
      <c r="AK11" s="373"/>
      <c r="AL11" s="564"/>
      <c r="AM11" s="479" t="s">
        <v>122</v>
      </c>
      <c r="AN11" s="379"/>
      <c r="AO11" s="379"/>
      <c r="AP11" s="379"/>
      <c r="AQ11" s="379"/>
      <c r="AR11" s="379"/>
      <c r="AS11" s="379"/>
      <c r="AT11" s="380"/>
      <c r="AU11" s="480" t="s">
        <v>94</v>
      </c>
      <c r="AV11" s="481"/>
      <c r="AW11" s="481"/>
      <c r="AX11" s="481"/>
      <c r="AY11" s="436" t="s">
        <v>123</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124</v>
      </c>
      <c r="CE11" s="382"/>
      <c r="CF11" s="382"/>
      <c r="CG11" s="382"/>
      <c r="CH11" s="382"/>
      <c r="CI11" s="382"/>
      <c r="CJ11" s="382"/>
      <c r="CK11" s="382"/>
      <c r="CL11" s="382"/>
      <c r="CM11" s="382"/>
      <c r="CN11" s="382"/>
      <c r="CO11" s="382"/>
      <c r="CP11" s="382"/>
      <c r="CQ11" s="382"/>
      <c r="CR11" s="382"/>
      <c r="CS11" s="463"/>
      <c r="CT11" s="525" t="s">
        <v>125</v>
      </c>
      <c r="CU11" s="526"/>
      <c r="CV11" s="526"/>
      <c r="CW11" s="526"/>
      <c r="CX11" s="526"/>
      <c r="CY11" s="526"/>
      <c r="CZ11" s="526"/>
      <c r="DA11" s="527"/>
      <c r="DB11" s="525" t="s">
        <v>126</v>
      </c>
      <c r="DC11" s="526"/>
      <c r="DD11" s="526"/>
      <c r="DE11" s="526"/>
      <c r="DF11" s="526"/>
      <c r="DG11" s="526"/>
      <c r="DH11" s="526"/>
      <c r="DI11" s="527"/>
    </row>
    <row r="12" spans="1:119" ht="18.75" customHeight="1" x14ac:dyDescent="0.15">
      <c r="A12" s="178"/>
      <c r="B12" s="528" t="s">
        <v>127</v>
      </c>
      <c r="C12" s="529"/>
      <c r="D12" s="529"/>
      <c r="E12" s="529"/>
      <c r="F12" s="529"/>
      <c r="G12" s="529"/>
      <c r="H12" s="529"/>
      <c r="I12" s="529"/>
      <c r="J12" s="529"/>
      <c r="K12" s="530"/>
      <c r="L12" s="537" t="s">
        <v>128</v>
      </c>
      <c r="M12" s="538"/>
      <c r="N12" s="538"/>
      <c r="O12" s="538"/>
      <c r="P12" s="538"/>
      <c r="Q12" s="539"/>
      <c r="R12" s="540">
        <v>23576</v>
      </c>
      <c r="S12" s="541"/>
      <c r="T12" s="541"/>
      <c r="U12" s="541"/>
      <c r="V12" s="542"/>
      <c r="W12" s="543" t="s">
        <v>1</v>
      </c>
      <c r="X12" s="481"/>
      <c r="Y12" s="481"/>
      <c r="Z12" s="481"/>
      <c r="AA12" s="481"/>
      <c r="AB12" s="544"/>
      <c r="AC12" s="545" t="s">
        <v>129</v>
      </c>
      <c r="AD12" s="546"/>
      <c r="AE12" s="546"/>
      <c r="AF12" s="546"/>
      <c r="AG12" s="547"/>
      <c r="AH12" s="545" t="s">
        <v>130</v>
      </c>
      <c r="AI12" s="546"/>
      <c r="AJ12" s="546"/>
      <c r="AK12" s="546"/>
      <c r="AL12" s="548"/>
      <c r="AM12" s="479" t="s">
        <v>131</v>
      </c>
      <c r="AN12" s="379"/>
      <c r="AO12" s="379"/>
      <c r="AP12" s="379"/>
      <c r="AQ12" s="379"/>
      <c r="AR12" s="379"/>
      <c r="AS12" s="379"/>
      <c r="AT12" s="380"/>
      <c r="AU12" s="480" t="s">
        <v>132</v>
      </c>
      <c r="AV12" s="481"/>
      <c r="AW12" s="481"/>
      <c r="AX12" s="481"/>
      <c r="AY12" s="436" t="s">
        <v>133</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134</v>
      </c>
      <c r="CE12" s="382"/>
      <c r="CF12" s="382"/>
      <c r="CG12" s="382"/>
      <c r="CH12" s="382"/>
      <c r="CI12" s="382"/>
      <c r="CJ12" s="382"/>
      <c r="CK12" s="382"/>
      <c r="CL12" s="382"/>
      <c r="CM12" s="382"/>
      <c r="CN12" s="382"/>
      <c r="CO12" s="382"/>
      <c r="CP12" s="382"/>
      <c r="CQ12" s="382"/>
      <c r="CR12" s="382"/>
      <c r="CS12" s="463"/>
      <c r="CT12" s="525" t="s">
        <v>125</v>
      </c>
      <c r="CU12" s="526"/>
      <c r="CV12" s="526"/>
      <c r="CW12" s="526"/>
      <c r="CX12" s="526"/>
      <c r="CY12" s="526"/>
      <c r="CZ12" s="526"/>
      <c r="DA12" s="527"/>
      <c r="DB12" s="525" t="s">
        <v>125</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135</v>
      </c>
      <c r="N13" s="507"/>
      <c r="O13" s="507"/>
      <c r="P13" s="507"/>
      <c r="Q13" s="508"/>
      <c r="R13" s="509">
        <v>23139</v>
      </c>
      <c r="S13" s="510"/>
      <c r="T13" s="510"/>
      <c r="U13" s="510"/>
      <c r="V13" s="511"/>
      <c r="W13" s="512" t="s">
        <v>136</v>
      </c>
      <c r="X13" s="408"/>
      <c r="Y13" s="408"/>
      <c r="Z13" s="408"/>
      <c r="AA13" s="408"/>
      <c r="AB13" s="409"/>
      <c r="AC13" s="375">
        <v>713</v>
      </c>
      <c r="AD13" s="376"/>
      <c r="AE13" s="376"/>
      <c r="AF13" s="376"/>
      <c r="AG13" s="377"/>
      <c r="AH13" s="375">
        <v>883</v>
      </c>
      <c r="AI13" s="376"/>
      <c r="AJ13" s="376"/>
      <c r="AK13" s="376"/>
      <c r="AL13" s="435"/>
      <c r="AM13" s="479" t="s">
        <v>137</v>
      </c>
      <c r="AN13" s="379"/>
      <c r="AO13" s="379"/>
      <c r="AP13" s="379"/>
      <c r="AQ13" s="379"/>
      <c r="AR13" s="379"/>
      <c r="AS13" s="379"/>
      <c r="AT13" s="380"/>
      <c r="AU13" s="480" t="s">
        <v>138</v>
      </c>
      <c r="AV13" s="481"/>
      <c r="AW13" s="481"/>
      <c r="AX13" s="481"/>
      <c r="AY13" s="436" t="s">
        <v>139</v>
      </c>
      <c r="AZ13" s="437"/>
      <c r="BA13" s="437"/>
      <c r="BB13" s="437"/>
      <c r="BC13" s="437"/>
      <c r="BD13" s="437"/>
      <c r="BE13" s="437"/>
      <c r="BF13" s="437"/>
      <c r="BG13" s="437"/>
      <c r="BH13" s="437"/>
      <c r="BI13" s="437"/>
      <c r="BJ13" s="437"/>
      <c r="BK13" s="437"/>
      <c r="BL13" s="437"/>
      <c r="BM13" s="438"/>
      <c r="BN13" s="422">
        <v>-4774</v>
      </c>
      <c r="BO13" s="423"/>
      <c r="BP13" s="423"/>
      <c r="BQ13" s="423"/>
      <c r="BR13" s="423"/>
      <c r="BS13" s="423"/>
      <c r="BT13" s="423"/>
      <c r="BU13" s="424"/>
      <c r="BV13" s="422">
        <v>109605</v>
      </c>
      <c r="BW13" s="423"/>
      <c r="BX13" s="423"/>
      <c r="BY13" s="423"/>
      <c r="BZ13" s="423"/>
      <c r="CA13" s="423"/>
      <c r="CB13" s="423"/>
      <c r="CC13" s="424"/>
      <c r="CD13" s="462" t="s">
        <v>140</v>
      </c>
      <c r="CE13" s="382"/>
      <c r="CF13" s="382"/>
      <c r="CG13" s="382"/>
      <c r="CH13" s="382"/>
      <c r="CI13" s="382"/>
      <c r="CJ13" s="382"/>
      <c r="CK13" s="382"/>
      <c r="CL13" s="382"/>
      <c r="CM13" s="382"/>
      <c r="CN13" s="382"/>
      <c r="CO13" s="382"/>
      <c r="CP13" s="382"/>
      <c r="CQ13" s="382"/>
      <c r="CR13" s="382"/>
      <c r="CS13" s="463"/>
      <c r="CT13" s="419">
        <v>14</v>
      </c>
      <c r="CU13" s="420"/>
      <c r="CV13" s="420"/>
      <c r="CW13" s="420"/>
      <c r="CX13" s="420"/>
      <c r="CY13" s="420"/>
      <c r="CZ13" s="420"/>
      <c r="DA13" s="421"/>
      <c r="DB13" s="419">
        <v>13.9</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141</v>
      </c>
      <c r="M14" s="549"/>
      <c r="N14" s="549"/>
      <c r="O14" s="549"/>
      <c r="P14" s="549"/>
      <c r="Q14" s="550"/>
      <c r="R14" s="509">
        <v>24075</v>
      </c>
      <c r="S14" s="510"/>
      <c r="T14" s="510"/>
      <c r="U14" s="510"/>
      <c r="V14" s="511"/>
      <c r="W14" s="513"/>
      <c r="X14" s="411"/>
      <c r="Y14" s="411"/>
      <c r="Z14" s="411"/>
      <c r="AA14" s="411"/>
      <c r="AB14" s="412"/>
      <c r="AC14" s="502">
        <v>5.9</v>
      </c>
      <c r="AD14" s="503"/>
      <c r="AE14" s="503"/>
      <c r="AF14" s="503"/>
      <c r="AG14" s="504"/>
      <c r="AH14" s="502">
        <v>6.8</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142</v>
      </c>
      <c r="CE14" s="460"/>
      <c r="CF14" s="460"/>
      <c r="CG14" s="460"/>
      <c r="CH14" s="460"/>
      <c r="CI14" s="460"/>
      <c r="CJ14" s="460"/>
      <c r="CK14" s="460"/>
      <c r="CL14" s="460"/>
      <c r="CM14" s="460"/>
      <c r="CN14" s="460"/>
      <c r="CO14" s="460"/>
      <c r="CP14" s="460"/>
      <c r="CQ14" s="460"/>
      <c r="CR14" s="460"/>
      <c r="CS14" s="461"/>
      <c r="CT14" s="519">
        <v>14.2</v>
      </c>
      <c r="CU14" s="520"/>
      <c r="CV14" s="520"/>
      <c r="CW14" s="520"/>
      <c r="CX14" s="520"/>
      <c r="CY14" s="520"/>
      <c r="CZ14" s="520"/>
      <c r="DA14" s="521"/>
      <c r="DB14" s="519">
        <v>29.6</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143</v>
      </c>
      <c r="N15" s="507"/>
      <c r="O15" s="507"/>
      <c r="P15" s="507"/>
      <c r="Q15" s="508"/>
      <c r="R15" s="509">
        <v>23621</v>
      </c>
      <c r="S15" s="510"/>
      <c r="T15" s="510"/>
      <c r="U15" s="510"/>
      <c r="V15" s="511"/>
      <c r="W15" s="512" t="s">
        <v>144</v>
      </c>
      <c r="X15" s="408"/>
      <c r="Y15" s="408"/>
      <c r="Z15" s="408"/>
      <c r="AA15" s="408"/>
      <c r="AB15" s="409"/>
      <c r="AC15" s="375">
        <v>4978</v>
      </c>
      <c r="AD15" s="376"/>
      <c r="AE15" s="376"/>
      <c r="AF15" s="376"/>
      <c r="AG15" s="377"/>
      <c r="AH15" s="375">
        <v>5387</v>
      </c>
      <c r="AI15" s="376"/>
      <c r="AJ15" s="376"/>
      <c r="AK15" s="376"/>
      <c r="AL15" s="435"/>
      <c r="AM15" s="479"/>
      <c r="AN15" s="379"/>
      <c r="AO15" s="379"/>
      <c r="AP15" s="379"/>
      <c r="AQ15" s="379"/>
      <c r="AR15" s="379"/>
      <c r="AS15" s="379"/>
      <c r="AT15" s="380"/>
      <c r="AU15" s="480"/>
      <c r="AV15" s="481"/>
      <c r="AW15" s="481"/>
      <c r="AX15" s="481"/>
      <c r="AY15" s="448" t="s">
        <v>145</v>
      </c>
      <c r="AZ15" s="449"/>
      <c r="BA15" s="449"/>
      <c r="BB15" s="449"/>
      <c r="BC15" s="449"/>
      <c r="BD15" s="449"/>
      <c r="BE15" s="449"/>
      <c r="BF15" s="449"/>
      <c r="BG15" s="449"/>
      <c r="BH15" s="449"/>
      <c r="BI15" s="449"/>
      <c r="BJ15" s="449"/>
      <c r="BK15" s="449"/>
      <c r="BL15" s="449"/>
      <c r="BM15" s="450"/>
      <c r="BN15" s="451">
        <v>3135497</v>
      </c>
      <c r="BO15" s="452"/>
      <c r="BP15" s="452"/>
      <c r="BQ15" s="452"/>
      <c r="BR15" s="452"/>
      <c r="BS15" s="452"/>
      <c r="BT15" s="452"/>
      <c r="BU15" s="453"/>
      <c r="BV15" s="451">
        <v>3260376</v>
      </c>
      <c r="BW15" s="452"/>
      <c r="BX15" s="452"/>
      <c r="BY15" s="452"/>
      <c r="BZ15" s="452"/>
      <c r="CA15" s="452"/>
      <c r="CB15" s="452"/>
      <c r="CC15" s="453"/>
      <c r="CD15" s="522" t="s">
        <v>146</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147</v>
      </c>
      <c r="M16" s="497"/>
      <c r="N16" s="497"/>
      <c r="O16" s="497"/>
      <c r="P16" s="497"/>
      <c r="Q16" s="498"/>
      <c r="R16" s="499" t="s">
        <v>148</v>
      </c>
      <c r="S16" s="500"/>
      <c r="T16" s="500"/>
      <c r="U16" s="500"/>
      <c r="V16" s="501"/>
      <c r="W16" s="513"/>
      <c r="X16" s="411"/>
      <c r="Y16" s="411"/>
      <c r="Z16" s="411"/>
      <c r="AA16" s="411"/>
      <c r="AB16" s="412"/>
      <c r="AC16" s="502">
        <v>41.2</v>
      </c>
      <c r="AD16" s="503"/>
      <c r="AE16" s="503"/>
      <c r="AF16" s="503"/>
      <c r="AG16" s="504"/>
      <c r="AH16" s="502">
        <v>41.3</v>
      </c>
      <c r="AI16" s="503"/>
      <c r="AJ16" s="503"/>
      <c r="AK16" s="503"/>
      <c r="AL16" s="505"/>
      <c r="AM16" s="479"/>
      <c r="AN16" s="379"/>
      <c r="AO16" s="379"/>
      <c r="AP16" s="379"/>
      <c r="AQ16" s="379"/>
      <c r="AR16" s="379"/>
      <c r="AS16" s="379"/>
      <c r="AT16" s="380"/>
      <c r="AU16" s="480"/>
      <c r="AV16" s="481"/>
      <c r="AW16" s="481"/>
      <c r="AX16" s="481"/>
      <c r="AY16" s="436" t="s">
        <v>149</v>
      </c>
      <c r="AZ16" s="437"/>
      <c r="BA16" s="437"/>
      <c r="BB16" s="437"/>
      <c r="BC16" s="437"/>
      <c r="BD16" s="437"/>
      <c r="BE16" s="437"/>
      <c r="BF16" s="437"/>
      <c r="BG16" s="437"/>
      <c r="BH16" s="437"/>
      <c r="BI16" s="437"/>
      <c r="BJ16" s="437"/>
      <c r="BK16" s="437"/>
      <c r="BL16" s="437"/>
      <c r="BM16" s="438"/>
      <c r="BN16" s="422">
        <v>6162091</v>
      </c>
      <c r="BO16" s="423"/>
      <c r="BP16" s="423"/>
      <c r="BQ16" s="423"/>
      <c r="BR16" s="423"/>
      <c r="BS16" s="423"/>
      <c r="BT16" s="423"/>
      <c r="BU16" s="424"/>
      <c r="BV16" s="422">
        <v>5958035</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150</v>
      </c>
      <c r="N17" s="516"/>
      <c r="O17" s="516"/>
      <c r="P17" s="516"/>
      <c r="Q17" s="517"/>
      <c r="R17" s="499" t="s">
        <v>151</v>
      </c>
      <c r="S17" s="500"/>
      <c r="T17" s="500"/>
      <c r="U17" s="500"/>
      <c r="V17" s="501"/>
      <c r="W17" s="512" t="s">
        <v>152</v>
      </c>
      <c r="X17" s="408"/>
      <c r="Y17" s="408"/>
      <c r="Z17" s="408"/>
      <c r="AA17" s="408"/>
      <c r="AB17" s="409"/>
      <c r="AC17" s="375">
        <v>6379</v>
      </c>
      <c r="AD17" s="376"/>
      <c r="AE17" s="376"/>
      <c r="AF17" s="376"/>
      <c r="AG17" s="377"/>
      <c r="AH17" s="375">
        <v>6786</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3916524</v>
      </c>
      <c r="BO17" s="423"/>
      <c r="BP17" s="423"/>
      <c r="BQ17" s="423"/>
      <c r="BR17" s="423"/>
      <c r="BS17" s="423"/>
      <c r="BT17" s="423"/>
      <c r="BU17" s="424"/>
      <c r="BV17" s="422">
        <v>4088870</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154</v>
      </c>
      <c r="C18" s="473"/>
      <c r="D18" s="473"/>
      <c r="E18" s="474"/>
      <c r="F18" s="474"/>
      <c r="G18" s="474"/>
      <c r="H18" s="474"/>
      <c r="I18" s="474"/>
      <c r="J18" s="474"/>
      <c r="K18" s="474"/>
      <c r="L18" s="475">
        <v>71.25</v>
      </c>
      <c r="M18" s="475"/>
      <c r="N18" s="475"/>
      <c r="O18" s="475"/>
      <c r="P18" s="475"/>
      <c r="Q18" s="475"/>
      <c r="R18" s="476"/>
      <c r="S18" s="476"/>
      <c r="T18" s="476"/>
      <c r="U18" s="476"/>
      <c r="V18" s="477"/>
      <c r="W18" s="493"/>
      <c r="X18" s="494"/>
      <c r="Y18" s="494"/>
      <c r="Z18" s="494"/>
      <c r="AA18" s="494"/>
      <c r="AB18" s="518"/>
      <c r="AC18" s="392">
        <v>52.9</v>
      </c>
      <c r="AD18" s="393"/>
      <c r="AE18" s="393"/>
      <c r="AF18" s="393"/>
      <c r="AG18" s="478"/>
      <c r="AH18" s="392">
        <v>52</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6165021</v>
      </c>
      <c r="BO18" s="423"/>
      <c r="BP18" s="423"/>
      <c r="BQ18" s="423"/>
      <c r="BR18" s="423"/>
      <c r="BS18" s="423"/>
      <c r="BT18" s="423"/>
      <c r="BU18" s="424"/>
      <c r="BV18" s="422">
        <v>6074263</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156</v>
      </c>
      <c r="C19" s="473"/>
      <c r="D19" s="473"/>
      <c r="E19" s="474"/>
      <c r="F19" s="474"/>
      <c r="G19" s="474"/>
      <c r="H19" s="474"/>
      <c r="I19" s="474"/>
      <c r="J19" s="474"/>
      <c r="K19" s="474"/>
      <c r="L19" s="482">
        <v>335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8913944</v>
      </c>
      <c r="BO19" s="423"/>
      <c r="BP19" s="423"/>
      <c r="BQ19" s="423"/>
      <c r="BR19" s="423"/>
      <c r="BS19" s="423"/>
      <c r="BT19" s="423"/>
      <c r="BU19" s="424"/>
      <c r="BV19" s="422">
        <v>8420930</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158</v>
      </c>
      <c r="C20" s="473"/>
      <c r="D20" s="473"/>
      <c r="E20" s="474"/>
      <c r="F20" s="474"/>
      <c r="G20" s="474"/>
      <c r="H20" s="474"/>
      <c r="I20" s="474"/>
      <c r="J20" s="474"/>
      <c r="K20" s="474"/>
      <c r="L20" s="482">
        <v>8699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13558856</v>
      </c>
      <c r="BO22" s="452"/>
      <c r="BP22" s="452"/>
      <c r="BQ22" s="452"/>
      <c r="BR22" s="452"/>
      <c r="BS22" s="452"/>
      <c r="BT22" s="452"/>
      <c r="BU22" s="453"/>
      <c r="BV22" s="451">
        <v>13428605</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9648619</v>
      </c>
      <c r="BO23" s="423"/>
      <c r="BP23" s="423"/>
      <c r="BQ23" s="423"/>
      <c r="BR23" s="423"/>
      <c r="BS23" s="423"/>
      <c r="BT23" s="423"/>
      <c r="BU23" s="424"/>
      <c r="BV23" s="422">
        <v>9171159</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168</v>
      </c>
      <c r="F24" s="379"/>
      <c r="G24" s="379"/>
      <c r="H24" s="379"/>
      <c r="I24" s="379"/>
      <c r="J24" s="379"/>
      <c r="K24" s="380"/>
      <c r="L24" s="375">
        <v>1</v>
      </c>
      <c r="M24" s="376"/>
      <c r="N24" s="376"/>
      <c r="O24" s="376"/>
      <c r="P24" s="377"/>
      <c r="Q24" s="375">
        <v>8220</v>
      </c>
      <c r="R24" s="376"/>
      <c r="S24" s="376"/>
      <c r="T24" s="376"/>
      <c r="U24" s="376"/>
      <c r="V24" s="377"/>
      <c r="W24" s="465"/>
      <c r="X24" s="402"/>
      <c r="Y24" s="403"/>
      <c r="Z24" s="378" t="s">
        <v>169</v>
      </c>
      <c r="AA24" s="379"/>
      <c r="AB24" s="379"/>
      <c r="AC24" s="379"/>
      <c r="AD24" s="379"/>
      <c r="AE24" s="379"/>
      <c r="AF24" s="379"/>
      <c r="AG24" s="380"/>
      <c r="AH24" s="375">
        <v>238</v>
      </c>
      <c r="AI24" s="376"/>
      <c r="AJ24" s="376"/>
      <c r="AK24" s="376"/>
      <c r="AL24" s="377"/>
      <c r="AM24" s="375">
        <v>635222</v>
      </c>
      <c r="AN24" s="376"/>
      <c r="AO24" s="376"/>
      <c r="AP24" s="376"/>
      <c r="AQ24" s="376"/>
      <c r="AR24" s="377"/>
      <c r="AS24" s="375">
        <v>2669</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8392330</v>
      </c>
      <c r="BO24" s="423"/>
      <c r="BP24" s="423"/>
      <c r="BQ24" s="423"/>
      <c r="BR24" s="423"/>
      <c r="BS24" s="423"/>
      <c r="BT24" s="423"/>
      <c r="BU24" s="424"/>
      <c r="BV24" s="422">
        <v>8190000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171</v>
      </c>
      <c r="F25" s="379"/>
      <c r="G25" s="379"/>
      <c r="H25" s="379"/>
      <c r="I25" s="379"/>
      <c r="J25" s="379"/>
      <c r="K25" s="380"/>
      <c r="L25" s="375">
        <v>1</v>
      </c>
      <c r="M25" s="376"/>
      <c r="N25" s="376"/>
      <c r="O25" s="376"/>
      <c r="P25" s="377"/>
      <c r="Q25" s="375">
        <v>6730</v>
      </c>
      <c r="R25" s="376"/>
      <c r="S25" s="376"/>
      <c r="T25" s="376"/>
      <c r="U25" s="376"/>
      <c r="V25" s="377"/>
      <c r="W25" s="465"/>
      <c r="X25" s="402"/>
      <c r="Y25" s="403"/>
      <c r="Z25" s="378" t="s">
        <v>172</v>
      </c>
      <c r="AA25" s="379"/>
      <c r="AB25" s="379"/>
      <c r="AC25" s="379"/>
      <c r="AD25" s="379"/>
      <c r="AE25" s="379"/>
      <c r="AF25" s="379"/>
      <c r="AG25" s="380"/>
      <c r="AH25" s="375" t="s">
        <v>126</v>
      </c>
      <c r="AI25" s="376"/>
      <c r="AJ25" s="376"/>
      <c r="AK25" s="376"/>
      <c r="AL25" s="377"/>
      <c r="AM25" s="375" t="s">
        <v>173</v>
      </c>
      <c r="AN25" s="376"/>
      <c r="AO25" s="376"/>
      <c r="AP25" s="376"/>
      <c r="AQ25" s="376"/>
      <c r="AR25" s="377"/>
      <c r="AS25" s="375" t="s">
        <v>126</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437087</v>
      </c>
      <c r="BO25" s="452"/>
      <c r="BP25" s="452"/>
      <c r="BQ25" s="452"/>
      <c r="BR25" s="452"/>
      <c r="BS25" s="452"/>
      <c r="BT25" s="452"/>
      <c r="BU25" s="453"/>
      <c r="BV25" s="451">
        <v>540644</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175</v>
      </c>
      <c r="F26" s="379"/>
      <c r="G26" s="379"/>
      <c r="H26" s="379"/>
      <c r="I26" s="379"/>
      <c r="J26" s="379"/>
      <c r="K26" s="380"/>
      <c r="L26" s="375">
        <v>1</v>
      </c>
      <c r="M26" s="376"/>
      <c r="N26" s="376"/>
      <c r="O26" s="376"/>
      <c r="P26" s="377"/>
      <c r="Q26" s="375">
        <v>6160</v>
      </c>
      <c r="R26" s="376"/>
      <c r="S26" s="376"/>
      <c r="T26" s="376"/>
      <c r="U26" s="376"/>
      <c r="V26" s="377"/>
      <c r="W26" s="465"/>
      <c r="X26" s="402"/>
      <c r="Y26" s="403"/>
      <c r="Z26" s="378" t="s">
        <v>176</v>
      </c>
      <c r="AA26" s="433"/>
      <c r="AB26" s="433"/>
      <c r="AC26" s="433"/>
      <c r="AD26" s="433"/>
      <c r="AE26" s="433"/>
      <c r="AF26" s="433"/>
      <c r="AG26" s="434"/>
      <c r="AH26" s="375">
        <v>28</v>
      </c>
      <c r="AI26" s="376"/>
      <c r="AJ26" s="376"/>
      <c r="AK26" s="376"/>
      <c r="AL26" s="377"/>
      <c r="AM26" s="375">
        <v>61292</v>
      </c>
      <c r="AN26" s="376"/>
      <c r="AO26" s="376"/>
      <c r="AP26" s="376"/>
      <c r="AQ26" s="376"/>
      <c r="AR26" s="377"/>
      <c r="AS26" s="375">
        <v>2189</v>
      </c>
      <c r="AT26" s="376"/>
      <c r="AU26" s="376"/>
      <c r="AV26" s="376"/>
      <c r="AW26" s="376"/>
      <c r="AX26" s="435"/>
      <c r="AY26" s="462" t="s">
        <v>177</v>
      </c>
      <c r="AZ26" s="382"/>
      <c r="BA26" s="382"/>
      <c r="BB26" s="382"/>
      <c r="BC26" s="382"/>
      <c r="BD26" s="382"/>
      <c r="BE26" s="382"/>
      <c r="BF26" s="382"/>
      <c r="BG26" s="382"/>
      <c r="BH26" s="382"/>
      <c r="BI26" s="382"/>
      <c r="BJ26" s="382"/>
      <c r="BK26" s="382"/>
      <c r="BL26" s="382"/>
      <c r="BM26" s="463"/>
      <c r="BN26" s="422" t="s">
        <v>125</v>
      </c>
      <c r="BO26" s="423"/>
      <c r="BP26" s="423"/>
      <c r="BQ26" s="423"/>
      <c r="BR26" s="423"/>
      <c r="BS26" s="423"/>
      <c r="BT26" s="423"/>
      <c r="BU26" s="424"/>
      <c r="BV26" s="422" t="s">
        <v>178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179</v>
      </c>
      <c r="F27" s="379"/>
      <c r="G27" s="379"/>
      <c r="H27" s="379"/>
      <c r="I27" s="379"/>
      <c r="J27" s="379"/>
      <c r="K27" s="380"/>
      <c r="L27" s="375">
        <v>1</v>
      </c>
      <c r="M27" s="376"/>
      <c r="N27" s="376"/>
      <c r="O27" s="376"/>
      <c r="P27" s="377"/>
      <c r="Q27" s="375">
        <v>3620</v>
      </c>
      <c r="R27" s="376"/>
      <c r="S27" s="376"/>
      <c r="T27" s="376"/>
      <c r="U27" s="376"/>
      <c r="V27" s="377"/>
      <c r="W27" s="465"/>
      <c r="X27" s="402"/>
      <c r="Y27" s="403"/>
      <c r="Z27" s="378" t="s">
        <v>180</v>
      </c>
      <c r="AA27" s="379"/>
      <c r="AB27" s="379"/>
      <c r="AC27" s="379"/>
      <c r="AD27" s="379"/>
      <c r="AE27" s="379"/>
      <c r="AF27" s="379"/>
      <c r="AG27" s="380"/>
      <c r="AH27" s="375" t="s">
        <v>126</v>
      </c>
      <c r="AI27" s="376"/>
      <c r="AJ27" s="376"/>
      <c r="AK27" s="376"/>
      <c r="AL27" s="377"/>
      <c r="AM27" s="375" t="s">
        <v>125</v>
      </c>
      <c r="AN27" s="376"/>
      <c r="AO27" s="376"/>
      <c r="AP27" s="376"/>
      <c r="AQ27" s="376"/>
      <c r="AR27" s="377"/>
      <c r="AS27" s="375" t="s">
        <v>125</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378546</v>
      </c>
      <c r="BO27" s="457"/>
      <c r="BP27" s="457"/>
      <c r="BQ27" s="457"/>
      <c r="BR27" s="457"/>
      <c r="BS27" s="457"/>
      <c r="BT27" s="457"/>
      <c r="BU27" s="458"/>
      <c r="BV27" s="456">
        <v>378538</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182</v>
      </c>
      <c r="F28" s="379"/>
      <c r="G28" s="379"/>
      <c r="H28" s="379"/>
      <c r="I28" s="379"/>
      <c r="J28" s="379"/>
      <c r="K28" s="380"/>
      <c r="L28" s="375">
        <v>1</v>
      </c>
      <c r="M28" s="376"/>
      <c r="N28" s="376"/>
      <c r="O28" s="376"/>
      <c r="P28" s="377"/>
      <c r="Q28" s="375">
        <v>3140</v>
      </c>
      <c r="R28" s="376"/>
      <c r="S28" s="376"/>
      <c r="T28" s="376"/>
      <c r="U28" s="376"/>
      <c r="V28" s="377"/>
      <c r="W28" s="465"/>
      <c r="X28" s="402"/>
      <c r="Y28" s="403"/>
      <c r="Z28" s="378" t="s">
        <v>183</v>
      </c>
      <c r="AA28" s="379"/>
      <c r="AB28" s="379"/>
      <c r="AC28" s="379"/>
      <c r="AD28" s="379"/>
      <c r="AE28" s="379"/>
      <c r="AF28" s="379"/>
      <c r="AG28" s="380"/>
      <c r="AH28" s="375" t="s">
        <v>125</v>
      </c>
      <c r="AI28" s="376"/>
      <c r="AJ28" s="376"/>
      <c r="AK28" s="376"/>
      <c r="AL28" s="377"/>
      <c r="AM28" s="375" t="s">
        <v>125</v>
      </c>
      <c r="AN28" s="376"/>
      <c r="AO28" s="376"/>
      <c r="AP28" s="376"/>
      <c r="AQ28" s="376"/>
      <c r="AR28" s="377"/>
      <c r="AS28" s="375" t="s">
        <v>178</v>
      </c>
      <c r="AT28" s="376"/>
      <c r="AU28" s="376"/>
      <c r="AV28" s="376"/>
      <c r="AW28" s="376"/>
      <c r="AX28" s="435"/>
      <c r="AY28" s="439" t="s">
        <v>184</v>
      </c>
      <c r="AZ28" s="440"/>
      <c r="BA28" s="440"/>
      <c r="BB28" s="441"/>
      <c r="BC28" s="448" t="s">
        <v>48</v>
      </c>
      <c r="BD28" s="449"/>
      <c r="BE28" s="449"/>
      <c r="BF28" s="449"/>
      <c r="BG28" s="449"/>
      <c r="BH28" s="449"/>
      <c r="BI28" s="449"/>
      <c r="BJ28" s="449"/>
      <c r="BK28" s="449"/>
      <c r="BL28" s="449"/>
      <c r="BM28" s="450"/>
      <c r="BN28" s="451">
        <v>1667520</v>
      </c>
      <c r="BO28" s="452"/>
      <c r="BP28" s="452"/>
      <c r="BQ28" s="452"/>
      <c r="BR28" s="452"/>
      <c r="BS28" s="452"/>
      <c r="BT28" s="452"/>
      <c r="BU28" s="453"/>
      <c r="BV28" s="451">
        <v>1627018</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185</v>
      </c>
      <c r="F29" s="379"/>
      <c r="G29" s="379"/>
      <c r="H29" s="379"/>
      <c r="I29" s="379"/>
      <c r="J29" s="379"/>
      <c r="K29" s="380"/>
      <c r="L29" s="375">
        <v>12</v>
      </c>
      <c r="M29" s="376"/>
      <c r="N29" s="376"/>
      <c r="O29" s="376"/>
      <c r="P29" s="377"/>
      <c r="Q29" s="375">
        <v>2940</v>
      </c>
      <c r="R29" s="376"/>
      <c r="S29" s="376"/>
      <c r="T29" s="376"/>
      <c r="U29" s="376"/>
      <c r="V29" s="377"/>
      <c r="W29" s="466"/>
      <c r="X29" s="467"/>
      <c r="Y29" s="468"/>
      <c r="Z29" s="378" t="s">
        <v>186</v>
      </c>
      <c r="AA29" s="379"/>
      <c r="AB29" s="379"/>
      <c r="AC29" s="379"/>
      <c r="AD29" s="379"/>
      <c r="AE29" s="379"/>
      <c r="AF29" s="379"/>
      <c r="AG29" s="380"/>
      <c r="AH29" s="375">
        <v>238</v>
      </c>
      <c r="AI29" s="376"/>
      <c r="AJ29" s="376"/>
      <c r="AK29" s="376"/>
      <c r="AL29" s="377"/>
      <c r="AM29" s="375">
        <v>635222</v>
      </c>
      <c r="AN29" s="376"/>
      <c r="AO29" s="376"/>
      <c r="AP29" s="376"/>
      <c r="AQ29" s="376"/>
      <c r="AR29" s="377"/>
      <c r="AS29" s="375">
        <v>2669</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2782655</v>
      </c>
      <c r="BO29" s="423"/>
      <c r="BP29" s="423"/>
      <c r="BQ29" s="423"/>
      <c r="BR29" s="423"/>
      <c r="BS29" s="423"/>
      <c r="BT29" s="423"/>
      <c r="BU29" s="424"/>
      <c r="BV29" s="422">
        <v>2582508</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95.5</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2049126</v>
      </c>
      <c r="BO30" s="457"/>
      <c r="BP30" s="457"/>
      <c r="BQ30" s="457"/>
      <c r="BR30" s="457"/>
      <c r="BS30" s="457"/>
      <c r="BT30" s="457"/>
      <c r="BU30" s="458"/>
      <c r="BV30" s="456">
        <v>1684226</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196</v>
      </c>
      <c r="X33" s="373"/>
      <c r="Y33" s="373"/>
      <c r="Z33" s="373"/>
      <c r="AA33" s="373"/>
      <c r="AB33" s="373"/>
      <c r="AC33" s="373"/>
      <c r="AD33" s="373"/>
      <c r="AE33" s="373"/>
      <c r="AF33" s="373"/>
      <c r="AG33" s="373"/>
      <c r="AH33" s="373"/>
      <c r="AI33" s="373"/>
      <c r="AJ33" s="373"/>
      <c r="AK33" s="373"/>
      <c r="AL33" s="203"/>
      <c r="AM33" s="374" t="s">
        <v>195</v>
      </c>
      <c r="AN33" s="374"/>
      <c r="AO33" s="373" t="s">
        <v>196</v>
      </c>
      <c r="AP33" s="373"/>
      <c r="AQ33" s="373"/>
      <c r="AR33" s="373"/>
      <c r="AS33" s="373"/>
      <c r="AT33" s="373"/>
      <c r="AU33" s="373"/>
      <c r="AV33" s="373"/>
      <c r="AW33" s="373"/>
      <c r="AX33" s="373"/>
      <c r="AY33" s="373"/>
      <c r="AZ33" s="373"/>
      <c r="BA33" s="373"/>
      <c r="BB33" s="373"/>
      <c r="BC33" s="373"/>
      <c r="BD33" s="204"/>
      <c r="BE33" s="373" t="s">
        <v>197</v>
      </c>
      <c r="BF33" s="373"/>
      <c r="BG33" s="373" t="s">
        <v>198</v>
      </c>
      <c r="BH33" s="373"/>
      <c r="BI33" s="373"/>
      <c r="BJ33" s="373"/>
      <c r="BK33" s="373"/>
      <c r="BL33" s="373"/>
      <c r="BM33" s="373"/>
      <c r="BN33" s="373"/>
      <c r="BO33" s="373"/>
      <c r="BP33" s="373"/>
      <c r="BQ33" s="373"/>
      <c r="BR33" s="373"/>
      <c r="BS33" s="373"/>
      <c r="BT33" s="373"/>
      <c r="BU33" s="373"/>
      <c r="BV33" s="204"/>
      <c r="BW33" s="374" t="s">
        <v>197</v>
      </c>
      <c r="BX33" s="374"/>
      <c r="BY33" s="373" t="s">
        <v>199</v>
      </c>
      <c r="BZ33" s="373"/>
      <c r="CA33" s="373"/>
      <c r="CB33" s="373"/>
      <c r="CC33" s="373"/>
      <c r="CD33" s="373"/>
      <c r="CE33" s="373"/>
      <c r="CF33" s="373"/>
      <c r="CG33" s="373"/>
      <c r="CH33" s="373"/>
      <c r="CI33" s="373"/>
      <c r="CJ33" s="373"/>
      <c r="CK33" s="373"/>
      <c r="CL33" s="373"/>
      <c r="CM33" s="373"/>
      <c r="CN33" s="203"/>
      <c r="CO33" s="374" t="s">
        <v>200</v>
      </c>
      <c r="CP33" s="374"/>
      <c r="CQ33" s="373" t="s">
        <v>201</v>
      </c>
      <c r="CR33" s="373"/>
      <c r="CS33" s="373"/>
      <c r="CT33" s="373"/>
      <c r="CU33" s="373"/>
      <c r="CV33" s="373"/>
      <c r="CW33" s="373"/>
      <c r="CX33" s="373"/>
      <c r="CY33" s="373"/>
      <c r="CZ33" s="373"/>
      <c r="DA33" s="373"/>
      <c r="DB33" s="373"/>
      <c r="DC33" s="373"/>
      <c r="DD33" s="373"/>
      <c r="DE33" s="373"/>
      <c r="DF33" s="203"/>
      <c r="DG33" s="372" t="s">
        <v>202</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入善町国民健康保険特別会計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IF('各会計、関係団体の財政状況及び健全化判断比率'!B30="","",'各会計、関係団体の財政状況及び健全化判断比率'!B30)</f>
        <v>下水道特別会計</v>
      </c>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新川広域圏事務組合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入善町文化振興財団</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入善町育英奨学資金特別会計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入善町後期高齢者医療特別会計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6</v>
      </c>
      <c r="BF35" s="370"/>
      <c r="BG35" s="371" t="str">
        <f>IF('各会計、関係団体の財政状況及び健全化判断比率'!B31="","",'各会計、関係団体の財政状況及び健全化判断比率'!B31)</f>
        <v>簡易水道特別会計</v>
      </c>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新川地域介護保険・ケーブルテレビ事業組合</v>
      </c>
      <c r="BZ35" s="371"/>
      <c r="CA35" s="371"/>
      <c r="CB35" s="371"/>
      <c r="CC35" s="371"/>
      <c r="CD35" s="371"/>
      <c r="CE35" s="371"/>
      <c r="CF35" s="371"/>
      <c r="CG35" s="371"/>
      <c r="CH35" s="371"/>
      <c r="CI35" s="371"/>
      <c r="CJ35" s="371"/>
      <c r="CK35" s="371"/>
      <c r="CL35" s="371"/>
      <c r="CM35" s="371"/>
      <c r="CN35" s="178"/>
      <c r="CO35" s="370">
        <f t="shared" ref="CO35:CO43" si="3">IF(CQ35="","",CO34+1)</f>
        <v>18</v>
      </c>
      <c r="CP35" s="370"/>
      <c r="CQ35" s="371" t="str">
        <f>IF('各会計、関係団体の財政状況及び健全化判断比率'!BS8="","",'各会計、関係団体の財政状況及び健全化判断比率'!BS8)</f>
        <v>入善町体育協会</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　一般会計</v>
      </c>
      <c r="BZ36" s="371"/>
      <c r="CA36" s="371"/>
      <c r="CB36" s="371"/>
      <c r="CC36" s="371"/>
      <c r="CD36" s="371"/>
      <c r="CE36" s="371"/>
      <c r="CF36" s="371"/>
      <c r="CG36" s="371"/>
      <c r="CH36" s="371"/>
      <c r="CI36" s="371"/>
      <c r="CJ36" s="371"/>
      <c r="CK36" s="371"/>
      <c r="CL36" s="371"/>
      <c r="CM36" s="371"/>
      <c r="CN36" s="178"/>
      <c r="CO36" s="370">
        <f t="shared" si="3"/>
        <v>19</v>
      </c>
      <c r="CP36" s="370"/>
      <c r="CQ36" s="371" t="str">
        <f>IF('各会計、関係団体の財政状況及び健全化判断比率'!BS9="","",'各会計、関係団体の財政状況及び健全化判断比率'!BS9)</f>
        <v>入善町農業公社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　介護保険事業特別会計</v>
      </c>
      <c r="BZ37" s="371"/>
      <c r="CA37" s="371"/>
      <c r="CB37" s="371"/>
      <c r="CC37" s="371"/>
      <c r="CD37" s="371"/>
      <c r="CE37" s="371"/>
      <c r="CF37" s="371"/>
      <c r="CG37" s="371"/>
      <c r="CH37" s="371"/>
      <c r="CI37" s="371"/>
      <c r="CJ37" s="371"/>
      <c r="CK37" s="371"/>
      <c r="CL37" s="371"/>
      <c r="CM37" s="371"/>
      <c r="CN37" s="178"/>
      <c r="CO37" s="370">
        <f t="shared" si="3"/>
        <v>20</v>
      </c>
      <c r="CP37" s="370"/>
      <c r="CQ37" s="371" t="str">
        <f>IF('各会計、関係団体の財政状況及び健全化判断比率'!BS10="","",'各会計、関係団体の財政状況及び健全化判断比率'!BS10)</f>
        <v>入善里山観光開発株式会社</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　CATV事業特別会計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富山県後期高齢者医療連合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　一般会計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　後期高齢者医療事業特別会計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15</v>
      </c>
      <c r="BX42" s="370"/>
      <c r="BY42" s="371" t="str">
        <f>IF('各会計、関係団体の財政状況及び健全化判断比率'!B76="","",'各会計、関係団体の財政状況及び健全化判断比率'!B76)</f>
        <v>富山県市町村会館管理組合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16</v>
      </c>
      <c r="BX43" s="370"/>
      <c r="BY43" s="371" t="str">
        <f>IF('各会計、関係団体の財政状況及び健全化判断比率'!B77="","",'各会計、関係団体の財政状況及び健全化判断比率'!B77)</f>
        <v>富山県市町村総合事務組合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7" t="s">
        <v>204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240" t="s">
        <v>609</v>
      </c>
    </row>
    <row r="54" spans="5:113" x14ac:dyDescent="0.15"/>
    <row r="55" spans="5:113" x14ac:dyDescent="0.15"/>
    <row r="56" spans="5:113" x14ac:dyDescent="0.15"/>
  </sheetData>
  <sheetProtection algorithmName="SHA-512" hashValue="KgwBEZfcSy3+aczawb5DHnw5xHwlNuwUOtQAOYFgOevsIwK6VMN9f/GfJOa+LXfgJV/+3l0qMWnEatxVnnLY7Q==" saltValue="1Yr27vM2lvzTdHHPc4ziQ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79" t="s">
        <v>572</v>
      </c>
      <c r="D34" s="1179"/>
      <c r="E34" s="1180"/>
      <c r="F34" s="32">
        <v>5.68</v>
      </c>
      <c r="G34" s="33">
        <v>5.58</v>
      </c>
      <c r="H34" s="33">
        <v>5.77</v>
      </c>
      <c r="I34" s="33">
        <v>6.98</v>
      </c>
      <c r="J34" s="34">
        <v>6.1</v>
      </c>
      <c r="K34" s="22"/>
      <c r="L34" s="22"/>
      <c r="M34" s="22"/>
      <c r="N34" s="22"/>
      <c r="O34" s="22"/>
      <c r="P34" s="22"/>
    </row>
    <row r="35" spans="1:16" ht="39" customHeight="1" x14ac:dyDescent="0.15">
      <c r="A35" s="22"/>
      <c r="B35" s="35"/>
      <c r="C35" s="1173" t="s">
        <v>573</v>
      </c>
      <c r="D35" s="1174"/>
      <c r="E35" s="1175"/>
      <c r="F35" s="36">
        <v>2.19</v>
      </c>
      <c r="G35" s="37">
        <v>1.33</v>
      </c>
      <c r="H35" s="37">
        <v>0.86</v>
      </c>
      <c r="I35" s="37">
        <v>1.0900000000000001</v>
      </c>
      <c r="J35" s="38">
        <v>0.89</v>
      </c>
      <c r="K35" s="22"/>
      <c r="L35" s="22"/>
      <c r="M35" s="22"/>
      <c r="N35" s="22"/>
      <c r="O35" s="22"/>
      <c r="P35" s="22"/>
    </row>
    <row r="36" spans="1:16" ht="39" customHeight="1" x14ac:dyDescent="0.15">
      <c r="A36" s="22"/>
      <c r="B36" s="35"/>
      <c r="C36" s="1173" t="s">
        <v>574</v>
      </c>
      <c r="D36" s="1174"/>
      <c r="E36" s="1175"/>
      <c r="F36" s="36">
        <v>1.32</v>
      </c>
      <c r="G36" s="37">
        <v>0.91</v>
      </c>
      <c r="H36" s="37">
        <v>0.52</v>
      </c>
      <c r="I36" s="37">
        <v>0.13</v>
      </c>
      <c r="J36" s="38">
        <v>0.8</v>
      </c>
      <c r="K36" s="22"/>
      <c r="L36" s="22"/>
      <c r="M36" s="22"/>
      <c r="N36" s="22"/>
      <c r="O36" s="22"/>
      <c r="P36" s="22"/>
    </row>
    <row r="37" spans="1:16" ht="39" customHeight="1" x14ac:dyDescent="0.15">
      <c r="A37" s="22"/>
      <c r="B37" s="35"/>
      <c r="C37" s="1173" t="s">
        <v>575</v>
      </c>
      <c r="D37" s="1174"/>
      <c r="E37" s="1175"/>
      <c r="F37" s="36">
        <v>0.04</v>
      </c>
      <c r="G37" s="37">
        <v>0.01</v>
      </c>
      <c r="H37" s="37">
        <v>0.01</v>
      </c>
      <c r="I37" s="37">
        <v>0.11</v>
      </c>
      <c r="J37" s="38">
        <v>0.06</v>
      </c>
      <c r="K37" s="22"/>
      <c r="L37" s="22"/>
      <c r="M37" s="22"/>
      <c r="N37" s="22"/>
      <c r="O37" s="22"/>
      <c r="P37" s="22"/>
    </row>
    <row r="38" spans="1:16" ht="39" customHeight="1" x14ac:dyDescent="0.15">
      <c r="A38" s="22"/>
      <c r="B38" s="35"/>
      <c r="C38" s="1173" t="s">
        <v>576</v>
      </c>
      <c r="D38" s="1174"/>
      <c r="E38" s="1175"/>
      <c r="F38" s="36">
        <v>0.02</v>
      </c>
      <c r="G38" s="37">
        <v>0.02</v>
      </c>
      <c r="H38" s="37">
        <v>0.02</v>
      </c>
      <c r="I38" s="37">
        <v>0.03</v>
      </c>
      <c r="J38" s="38">
        <v>0.04</v>
      </c>
      <c r="K38" s="22"/>
      <c r="L38" s="22"/>
      <c r="M38" s="22"/>
      <c r="N38" s="22"/>
      <c r="O38" s="22"/>
      <c r="P38" s="22"/>
    </row>
    <row r="39" spans="1:16" ht="39" customHeight="1" x14ac:dyDescent="0.15">
      <c r="A39" s="22"/>
      <c r="B39" s="35"/>
      <c r="C39" s="1173" t="s">
        <v>577</v>
      </c>
      <c r="D39" s="1174"/>
      <c r="E39" s="1175"/>
      <c r="F39" s="36">
        <v>0.01</v>
      </c>
      <c r="G39" s="37">
        <v>0.03</v>
      </c>
      <c r="H39" s="37">
        <v>0.01</v>
      </c>
      <c r="I39" s="37">
        <v>0</v>
      </c>
      <c r="J39" s="38">
        <v>0.01</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578</v>
      </c>
      <c r="D42" s="1174"/>
      <c r="E42" s="1175"/>
      <c r="F42" s="36" t="s">
        <v>523</v>
      </c>
      <c r="G42" s="37" t="s">
        <v>523</v>
      </c>
      <c r="H42" s="37" t="s">
        <v>523</v>
      </c>
      <c r="I42" s="37" t="s">
        <v>523</v>
      </c>
      <c r="J42" s="38" t="s">
        <v>523</v>
      </c>
      <c r="K42" s="22"/>
      <c r="L42" s="22"/>
      <c r="M42" s="22"/>
      <c r="N42" s="22"/>
      <c r="O42" s="22"/>
      <c r="P42" s="22"/>
    </row>
    <row r="43" spans="1:16" ht="39" customHeight="1" thickBot="1" x14ac:dyDescent="0.2">
      <c r="A43" s="22"/>
      <c r="B43" s="40"/>
      <c r="C43" s="1176" t="s">
        <v>579</v>
      </c>
      <c r="D43" s="1177"/>
      <c r="E43" s="1178"/>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uvOl3hu7GZFqSYrMyAu/5a/8uvMYh3Lrx0U4Xh/i89rA04JXPxMFwV0I4+10Tu1sFxIo35zAgSC6xraK28LJA==" saltValue="Hf/2FFEKawg9h5ukjbcO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1359</v>
      </c>
      <c r="L45" s="60">
        <v>1410</v>
      </c>
      <c r="M45" s="60">
        <v>1382</v>
      </c>
      <c r="N45" s="60">
        <v>1387</v>
      </c>
      <c r="O45" s="61">
        <v>1455</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523</v>
      </c>
      <c r="L46" s="64" t="s">
        <v>523</v>
      </c>
      <c r="M46" s="64" t="s">
        <v>523</v>
      </c>
      <c r="N46" s="64" t="s">
        <v>523</v>
      </c>
      <c r="O46" s="65" t="s">
        <v>523</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523</v>
      </c>
      <c r="L47" s="64" t="s">
        <v>523</v>
      </c>
      <c r="M47" s="64" t="s">
        <v>523</v>
      </c>
      <c r="N47" s="64" t="s">
        <v>523</v>
      </c>
      <c r="O47" s="65" t="s">
        <v>523</v>
      </c>
      <c r="P47" s="48"/>
      <c r="Q47" s="48"/>
      <c r="R47" s="48"/>
      <c r="S47" s="48"/>
      <c r="T47" s="48"/>
      <c r="U47" s="48"/>
    </row>
    <row r="48" spans="1:21" ht="30.75" customHeight="1" x14ac:dyDescent="0.15">
      <c r="A48" s="48"/>
      <c r="B48" s="1201"/>
      <c r="C48" s="1202"/>
      <c r="D48" s="62"/>
      <c r="E48" s="1183" t="s">
        <v>15</v>
      </c>
      <c r="F48" s="1183"/>
      <c r="G48" s="1183"/>
      <c r="H48" s="1183"/>
      <c r="I48" s="1183"/>
      <c r="J48" s="1184"/>
      <c r="K48" s="63">
        <v>506</v>
      </c>
      <c r="L48" s="64">
        <v>471</v>
      </c>
      <c r="M48" s="64">
        <v>450</v>
      </c>
      <c r="N48" s="64">
        <v>447</v>
      </c>
      <c r="O48" s="65">
        <v>442</v>
      </c>
      <c r="P48" s="48"/>
      <c r="Q48" s="48"/>
      <c r="R48" s="48"/>
      <c r="S48" s="48"/>
      <c r="T48" s="48"/>
      <c r="U48" s="48"/>
    </row>
    <row r="49" spans="1:21" ht="30.75" customHeight="1" x14ac:dyDescent="0.15">
      <c r="A49" s="48"/>
      <c r="B49" s="1201"/>
      <c r="C49" s="1202"/>
      <c r="D49" s="62"/>
      <c r="E49" s="1183" t="s">
        <v>16</v>
      </c>
      <c r="F49" s="1183"/>
      <c r="G49" s="1183"/>
      <c r="H49" s="1183"/>
      <c r="I49" s="1183"/>
      <c r="J49" s="1184"/>
      <c r="K49" s="63">
        <v>91</v>
      </c>
      <c r="L49" s="64">
        <v>109</v>
      </c>
      <c r="M49" s="64">
        <v>104</v>
      </c>
      <c r="N49" s="64">
        <v>97</v>
      </c>
      <c r="O49" s="65">
        <v>102</v>
      </c>
      <c r="P49" s="48"/>
      <c r="Q49" s="48"/>
      <c r="R49" s="48"/>
      <c r="S49" s="48"/>
      <c r="T49" s="48"/>
      <c r="U49" s="48"/>
    </row>
    <row r="50" spans="1:21" ht="30.75" customHeight="1" x14ac:dyDescent="0.15">
      <c r="A50" s="48"/>
      <c r="B50" s="1201"/>
      <c r="C50" s="1202"/>
      <c r="D50" s="62"/>
      <c r="E50" s="1183" t="s">
        <v>17</v>
      </c>
      <c r="F50" s="1183"/>
      <c r="G50" s="1183"/>
      <c r="H50" s="1183"/>
      <c r="I50" s="1183"/>
      <c r="J50" s="1184"/>
      <c r="K50" s="63">
        <v>41</v>
      </c>
      <c r="L50" s="64">
        <v>31</v>
      </c>
      <c r="M50" s="64">
        <v>31</v>
      </c>
      <c r="N50" s="64">
        <v>31</v>
      </c>
      <c r="O50" s="65">
        <v>18</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523</v>
      </c>
      <c r="L51" s="64" t="s">
        <v>523</v>
      </c>
      <c r="M51" s="64" t="s">
        <v>523</v>
      </c>
      <c r="N51" s="64" t="s">
        <v>523</v>
      </c>
      <c r="O51" s="65" t="s">
        <v>523</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1216</v>
      </c>
      <c r="L52" s="64">
        <v>1225</v>
      </c>
      <c r="M52" s="64">
        <v>1147</v>
      </c>
      <c r="N52" s="64">
        <v>1138</v>
      </c>
      <c r="O52" s="65">
        <v>1110</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781</v>
      </c>
      <c r="L53" s="69">
        <v>796</v>
      </c>
      <c r="M53" s="69">
        <v>820</v>
      </c>
      <c r="N53" s="69">
        <v>824</v>
      </c>
      <c r="O53" s="70">
        <v>907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F7ddn6QQxOxCV9p9IVRcJgSuKhqlfuHP+YRF1s/J4mYn2IpOWAd8itdoA9Mja3T++8X/dsYcEaLsnk+cx7idA==" saltValue="/iuY/Ij9X7MKhAMRrdPm3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19" t="s">
        <v>30</v>
      </c>
      <c r="C41" s="1220"/>
      <c r="D41" s="102"/>
      <c r="E41" s="1221" t="s">
        <v>31</v>
      </c>
      <c r="F41" s="1221"/>
      <c r="G41" s="1221"/>
      <c r="H41" s="1222"/>
      <c r="I41" s="351">
        <v>13183</v>
      </c>
      <c r="J41" s="352">
        <v>12933</v>
      </c>
      <c r="K41" s="352">
        <v>13645</v>
      </c>
      <c r="L41" s="352">
        <v>13429</v>
      </c>
      <c r="M41" s="353">
        <v>13559</v>
      </c>
    </row>
    <row r="42" spans="2:13" ht="27.75" customHeight="1" x14ac:dyDescent="0.15">
      <c r="B42" s="1209"/>
      <c r="C42" s="1210"/>
      <c r="D42" s="103"/>
      <c r="E42" s="1213" t="s">
        <v>32</v>
      </c>
      <c r="F42" s="1213"/>
      <c r="G42" s="1213"/>
      <c r="H42" s="1214"/>
      <c r="I42" s="354">
        <v>132</v>
      </c>
      <c r="J42" s="355">
        <v>144</v>
      </c>
      <c r="K42" s="355">
        <v>113</v>
      </c>
      <c r="L42" s="355">
        <v>82</v>
      </c>
      <c r="M42" s="356">
        <v>65</v>
      </c>
    </row>
    <row r="43" spans="2:13" ht="27.75" customHeight="1" x14ac:dyDescent="0.15">
      <c r="B43" s="1209"/>
      <c r="C43" s="1210"/>
      <c r="D43" s="103"/>
      <c r="E43" s="1213" t="s">
        <v>33</v>
      </c>
      <c r="F43" s="1213"/>
      <c r="G43" s="1213"/>
      <c r="H43" s="1214"/>
      <c r="I43" s="354">
        <v>9339</v>
      </c>
      <c r="J43" s="355">
        <v>9453</v>
      </c>
      <c r="K43" s="355">
        <v>9154</v>
      </c>
      <c r="L43" s="355">
        <v>8422</v>
      </c>
      <c r="M43" s="356">
        <v>8025</v>
      </c>
    </row>
    <row r="44" spans="2:13" ht="27.75" customHeight="1" x14ac:dyDescent="0.15">
      <c r="B44" s="1209"/>
      <c r="C44" s="1210"/>
      <c r="D44" s="103"/>
      <c r="E44" s="1213" t="s">
        <v>34</v>
      </c>
      <c r="F44" s="1213"/>
      <c r="G44" s="1213"/>
      <c r="H44" s="1214"/>
      <c r="I44" s="354">
        <v>821</v>
      </c>
      <c r="J44" s="355">
        <v>770</v>
      </c>
      <c r="K44" s="355">
        <v>668</v>
      </c>
      <c r="L44" s="355">
        <v>573</v>
      </c>
      <c r="M44" s="356">
        <v>573</v>
      </c>
    </row>
    <row r="45" spans="2:13" ht="27.75" customHeight="1" x14ac:dyDescent="0.15">
      <c r="B45" s="1209"/>
      <c r="C45" s="1210"/>
      <c r="D45" s="103"/>
      <c r="E45" s="1213" t="s">
        <v>35</v>
      </c>
      <c r="F45" s="1213"/>
      <c r="G45" s="1213"/>
      <c r="H45" s="1214"/>
      <c r="I45" s="354">
        <v>1357</v>
      </c>
      <c r="J45" s="355">
        <v>1268</v>
      </c>
      <c r="K45" s="355">
        <v>1175</v>
      </c>
      <c r="L45" s="355">
        <v>1139</v>
      </c>
      <c r="M45" s="356">
        <v>1085</v>
      </c>
    </row>
    <row r="46" spans="2:13" ht="27.75" customHeight="1" x14ac:dyDescent="0.15">
      <c r="B46" s="1209"/>
      <c r="C46" s="1210"/>
      <c r="D46" s="104"/>
      <c r="E46" s="1213" t="s">
        <v>36</v>
      </c>
      <c r="F46" s="1213"/>
      <c r="G46" s="1213"/>
      <c r="H46" s="1214"/>
      <c r="I46" s="354" t="s">
        <v>523</v>
      </c>
      <c r="J46" s="355" t="s">
        <v>523</v>
      </c>
      <c r="K46" s="355" t="s">
        <v>523</v>
      </c>
      <c r="L46" s="355" t="s">
        <v>523</v>
      </c>
      <c r="M46" s="356" t="s">
        <v>523</v>
      </c>
    </row>
    <row r="47" spans="2:13" ht="27.75" customHeight="1" x14ac:dyDescent="0.15">
      <c r="B47" s="1209"/>
      <c r="C47" s="1210"/>
      <c r="D47" s="105"/>
      <c r="E47" s="1223" t="s">
        <v>37</v>
      </c>
      <c r="F47" s="1224"/>
      <c r="G47" s="1224"/>
      <c r="H47" s="1225"/>
      <c r="I47" s="354" t="s">
        <v>523</v>
      </c>
      <c r="J47" s="355" t="s">
        <v>523</v>
      </c>
      <c r="K47" s="355" t="s">
        <v>523</v>
      </c>
      <c r="L47" s="355" t="s">
        <v>523</v>
      </c>
      <c r="M47" s="356" t="s">
        <v>523</v>
      </c>
    </row>
    <row r="48" spans="2:13" ht="27.75" customHeight="1" x14ac:dyDescent="0.15">
      <c r="B48" s="1209"/>
      <c r="C48" s="1210"/>
      <c r="D48" s="103"/>
      <c r="E48" s="1213" t="s">
        <v>38</v>
      </c>
      <c r="F48" s="1213"/>
      <c r="G48" s="1213"/>
      <c r="H48" s="1214"/>
      <c r="I48" s="354" t="s">
        <v>523</v>
      </c>
      <c r="J48" s="355" t="s">
        <v>523</v>
      </c>
      <c r="K48" s="355" t="s">
        <v>523</v>
      </c>
      <c r="L48" s="355" t="s">
        <v>523</v>
      </c>
      <c r="M48" s="356" t="s">
        <v>523</v>
      </c>
    </row>
    <row r="49" spans="2:13" ht="27.75" customHeight="1" x14ac:dyDescent="0.15">
      <c r="B49" s="1211"/>
      <c r="C49" s="1212"/>
      <c r="D49" s="103"/>
      <c r="E49" s="1213" t="s">
        <v>39</v>
      </c>
      <c r="F49" s="1213"/>
      <c r="G49" s="1213"/>
      <c r="H49" s="1214"/>
      <c r="I49" s="354" t="s">
        <v>523</v>
      </c>
      <c r="J49" s="355" t="s">
        <v>523</v>
      </c>
      <c r="K49" s="355" t="s">
        <v>523</v>
      </c>
      <c r="L49" s="355" t="s">
        <v>523</v>
      </c>
      <c r="M49" s="356" t="s">
        <v>523</v>
      </c>
    </row>
    <row r="50" spans="2:13" ht="27.75" customHeight="1" x14ac:dyDescent="0.15">
      <c r="B50" s="1207" t="s">
        <v>40</v>
      </c>
      <c r="C50" s="1208"/>
      <c r="D50" s="106"/>
      <c r="E50" s="1213" t="s">
        <v>41</v>
      </c>
      <c r="F50" s="1213"/>
      <c r="G50" s="1213"/>
      <c r="H50" s="1214"/>
      <c r="I50" s="354">
        <v>6974</v>
      </c>
      <c r="J50" s="355">
        <v>6892</v>
      </c>
      <c r="K50" s="355">
        <v>6344</v>
      </c>
      <c r="L50" s="355">
        <v>6373</v>
      </c>
      <c r="M50" s="356">
        <v>6979</v>
      </c>
    </row>
    <row r="51" spans="2:13" ht="27.75" customHeight="1" x14ac:dyDescent="0.15">
      <c r="B51" s="1209"/>
      <c r="C51" s="1210"/>
      <c r="D51" s="103"/>
      <c r="E51" s="1213" t="s">
        <v>42</v>
      </c>
      <c r="F51" s="1213"/>
      <c r="G51" s="1213"/>
      <c r="H51" s="1214"/>
      <c r="I51" s="354">
        <v>778</v>
      </c>
      <c r="J51" s="355">
        <v>712</v>
      </c>
      <c r="K51" s="355">
        <v>600</v>
      </c>
      <c r="L51" s="355">
        <v>519</v>
      </c>
      <c r="M51" s="356">
        <v>418</v>
      </c>
    </row>
    <row r="52" spans="2:13" ht="27.75" customHeight="1" x14ac:dyDescent="0.15">
      <c r="B52" s="1211"/>
      <c r="C52" s="1212"/>
      <c r="D52" s="103"/>
      <c r="E52" s="1213" t="s">
        <v>43</v>
      </c>
      <c r="F52" s="1213"/>
      <c r="G52" s="1213"/>
      <c r="H52" s="1214"/>
      <c r="I52" s="354">
        <v>14994</v>
      </c>
      <c r="J52" s="355">
        <v>15017</v>
      </c>
      <c r="K52" s="355">
        <v>14866</v>
      </c>
      <c r="L52" s="355">
        <v>14955</v>
      </c>
      <c r="M52" s="356">
        <v>15001</v>
      </c>
    </row>
    <row r="53" spans="2:13" ht="27.75" customHeight="1" thickBot="1" x14ac:dyDescent="0.2">
      <c r="B53" s="1215" t="s">
        <v>44</v>
      </c>
      <c r="C53" s="1216"/>
      <c r="D53" s="107"/>
      <c r="E53" s="1217" t="s">
        <v>45</v>
      </c>
      <c r="F53" s="1217"/>
      <c r="G53" s="1217"/>
      <c r="H53" s="1218"/>
      <c r="I53" s="357">
        <v>2085</v>
      </c>
      <c r="J53" s="358">
        <v>1946</v>
      </c>
      <c r="K53" s="358">
        <v>2946</v>
      </c>
      <c r="L53" s="358">
        <v>1798</v>
      </c>
      <c r="M53" s="359">
        <v>908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nu/Zt2c0RMklMZK96CXiUZOFWXCDtgzAUjF5EKKXxPCJZMtLxjaOfciCHr3JqnRti7TFHxGWzfcs/rV9U1S9Q==" saltValue="sJBeD+/iBZZEFre+6vPz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34" t="s">
        <v>48</v>
      </c>
      <c r="D55" s="1234"/>
      <c r="E55" s="1235"/>
      <c r="F55" s="119">
        <v>1626</v>
      </c>
      <c r="G55" s="119">
        <v>1627</v>
      </c>
      <c r="H55" s="120">
        <v>1668</v>
      </c>
    </row>
    <row r="56" spans="2:8" ht="52.5" customHeight="1" x14ac:dyDescent="0.15">
      <c r="B56" s="121"/>
      <c r="C56" s="1236" t="s">
        <v>49</v>
      </c>
      <c r="D56" s="1236"/>
      <c r="E56" s="1237"/>
      <c r="F56" s="122">
        <v>2582</v>
      </c>
      <c r="G56" s="122">
        <v>2583</v>
      </c>
      <c r="H56" s="123">
        <v>2783</v>
      </c>
    </row>
    <row r="57" spans="2:8" ht="53.25" customHeight="1" x14ac:dyDescent="0.15">
      <c r="B57" s="121"/>
      <c r="C57" s="1238" t="s">
        <v>50</v>
      </c>
      <c r="D57" s="1238"/>
      <c r="E57" s="1239"/>
      <c r="F57" s="124">
        <v>1659</v>
      </c>
      <c r="G57" s="124">
        <v>1684</v>
      </c>
      <c r="H57" s="125">
        <v>2049</v>
      </c>
    </row>
    <row r="58" spans="2:8" ht="45.75" customHeight="1" x14ac:dyDescent="0.15">
      <c r="B58" s="126"/>
      <c r="C58" s="1226" t="s">
        <v>604</v>
      </c>
      <c r="D58" s="1227"/>
      <c r="E58" s="1228"/>
      <c r="F58" s="127">
        <v>1064</v>
      </c>
      <c r="G58" s="127">
        <v>1077</v>
      </c>
      <c r="H58" s="128">
        <v>1448</v>
      </c>
    </row>
    <row r="59" spans="2:8" ht="45.75" customHeight="1" x14ac:dyDescent="0.15">
      <c r="B59" s="126"/>
      <c r="C59" s="1226" t="s">
        <v>605</v>
      </c>
      <c r="D59" s="1227"/>
      <c r="E59" s="1228"/>
      <c r="F59" s="127">
        <v>298</v>
      </c>
      <c r="G59" s="127">
        <v>298</v>
      </c>
      <c r="H59" s="128">
        <v>298</v>
      </c>
    </row>
    <row r="60" spans="2:8" ht="45.75" customHeight="1" x14ac:dyDescent="0.15">
      <c r="B60" s="126"/>
      <c r="C60" s="1226" t="s">
        <v>606</v>
      </c>
      <c r="D60" s="1227"/>
      <c r="E60" s="1228"/>
      <c r="F60" s="127">
        <v>59</v>
      </c>
      <c r="G60" s="127">
        <v>59</v>
      </c>
      <c r="H60" s="128">
        <v>59</v>
      </c>
    </row>
    <row r="61" spans="2:8" ht="45.75" customHeight="1" x14ac:dyDescent="0.15">
      <c r="B61" s="126"/>
      <c r="C61" s="1226" t="s">
        <v>607</v>
      </c>
      <c r="D61" s="1227"/>
      <c r="E61" s="1228"/>
      <c r="F61" s="127">
        <v>57</v>
      </c>
      <c r="G61" s="127">
        <v>57</v>
      </c>
      <c r="H61" s="128">
        <v>57</v>
      </c>
    </row>
    <row r="62" spans="2:8" ht="45.75" customHeight="1" thickBot="1" x14ac:dyDescent="0.2">
      <c r="B62" s="129"/>
      <c r="C62" s="1229" t="s">
        <v>608</v>
      </c>
      <c r="D62" s="1230"/>
      <c r="E62" s="1231"/>
      <c r="F62" s="130">
        <v>51</v>
      </c>
      <c r="G62" s="130">
        <v>55</v>
      </c>
      <c r="H62" s="131">
        <v>55</v>
      </c>
    </row>
    <row r="63" spans="2:8" ht="52.5" customHeight="1" thickBot="1" x14ac:dyDescent="0.2">
      <c r="B63" s="132"/>
      <c r="C63" s="1232" t="s">
        <v>51</v>
      </c>
      <c r="D63" s="1232"/>
      <c r="E63" s="1233"/>
      <c r="F63" s="133">
        <v>5867</v>
      </c>
      <c r="G63" s="133">
        <v>5894</v>
      </c>
      <c r="H63" s="134">
        <v>6499</v>
      </c>
    </row>
    <row r="64" spans="2:8" x14ac:dyDescent="0.15"/>
  </sheetData>
  <sheetProtection algorithmName="SHA-512" hashValue="SHIzzHSDybuUsvBv456US4XwxSX8HejYy8nRyHG/EBmcwNmgDimsVMLooOm9Fn9e4i/FnxVxtbC7ObgjMyOjlA==" saltValue="uIFsffxipwkaj5GNkGs4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562</v>
      </c>
      <c r="G2" s="148"/>
      <c r="H2" s="149"/>
    </row>
    <row r="3" spans="1:8" x14ac:dyDescent="0.15">
      <c r="A3" s="145" t="s">
        <v>555</v>
      </c>
      <c r="B3" s="150"/>
      <c r="C3" s="151"/>
      <c r="D3" s="152">
        <v>108768</v>
      </c>
      <c r="E3" s="153"/>
      <c r="F3" s="154">
        <v>53655</v>
      </c>
      <c r="G3" s="155"/>
      <c r="H3" s="156"/>
    </row>
    <row r="4" spans="1:8" x14ac:dyDescent="0.15">
      <c r="A4" s="157"/>
      <c r="B4" s="158"/>
      <c r="C4" s="159"/>
      <c r="D4" s="160">
        <v>74216</v>
      </c>
      <c r="E4" s="161"/>
      <c r="F4" s="162">
        <v>32719</v>
      </c>
      <c r="G4" s="163"/>
      <c r="H4" s="164"/>
    </row>
    <row r="5" spans="1:8" x14ac:dyDescent="0.15">
      <c r="A5" s="145" t="s">
        <v>557</v>
      </c>
      <c r="B5" s="150"/>
      <c r="C5" s="151"/>
      <c r="D5" s="152">
        <v>69514</v>
      </c>
      <c r="E5" s="153"/>
      <c r="F5" s="154">
        <v>53869</v>
      </c>
      <c r="G5" s="155"/>
      <c r="H5" s="156"/>
    </row>
    <row r="6" spans="1:8" x14ac:dyDescent="0.15">
      <c r="A6" s="157"/>
      <c r="B6" s="158"/>
      <c r="C6" s="159"/>
      <c r="D6" s="160">
        <v>33936</v>
      </c>
      <c r="E6" s="161"/>
      <c r="F6" s="162">
        <v>35046</v>
      </c>
      <c r="G6" s="163"/>
      <c r="H6" s="164"/>
    </row>
    <row r="7" spans="1:8" x14ac:dyDescent="0.15">
      <c r="A7" s="145" t="s">
        <v>558</v>
      </c>
      <c r="B7" s="150"/>
      <c r="C7" s="151"/>
      <c r="D7" s="152">
        <v>137910</v>
      </c>
      <c r="E7" s="153"/>
      <c r="F7" s="154">
        <v>59119</v>
      </c>
      <c r="G7" s="155"/>
      <c r="H7" s="156"/>
    </row>
    <row r="8" spans="1:8" x14ac:dyDescent="0.15">
      <c r="A8" s="157"/>
      <c r="B8" s="158"/>
      <c r="C8" s="159"/>
      <c r="D8" s="160">
        <v>78484</v>
      </c>
      <c r="E8" s="161"/>
      <c r="F8" s="162">
        <v>29900</v>
      </c>
      <c r="G8" s="163"/>
      <c r="H8" s="164"/>
    </row>
    <row r="9" spans="1:8" x14ac:dyDescent="0.15">
      <c r="A9" s="145" t="s">
        <v>559</v>
      </c>
      <c r="B9" s="150"/>
      <c r="C9" s="151"/>
      <c r="D9" s="152">
        <v>90451</v>
      </c>
      <c r="E9" s="153"/>
      <c r="F9" s="154">
        <v>53895</v>
      </c>
      <c r="G9" s="155"/>
      <c r="H9" s="156"/>
    </row>
    <row r="10" spans="1:8" x14ac:dyDescent="0.15">
      <c r="A10" s="157"/>
      <c r="B10" s="158"/>
      <c r="C10" s="159"/>
      <c r="D10" s="160">
        <v>32003</v>
      </c>
      <c r="E10" s="161"/>
      <c r="F10" s="162">
        <v>31224</v>
      </c>
      <c r="G10" s="163"/>
      <c r="H10" s="164"/>
    </row>
    <row r="11" spans="1:8" x14ac:dyDescent="0.15">
      <c r="A11" s="145" t="s">
        <v>560</v>
      </c>
      <c r="B11" s="150"/>
      <c r="C11" s="151"/>
      <c r="D11" s="152">
        <v>118539</v>
      </c>
      <c r="E11" s="153"/>
      <c r="F11" s="154">
        <v>56181</v>
      </c>
      <c r="G11" s="155"/>
      <c r="H11" s="156"/>
    </row>
    <row r="12" spans="1:8" x14ac:dyDescent="0.15">
      <c r="A12" s="157"/>
      <c r="B12" s="158"/>
      <c r="C12" s="165"/>
      <c r="D12" s="160">
        <v>37668</v>
      </c>
      <c r="E12" s="161"/>
      <c r="F12" s="162">
        <v>32039</v>
      </c>
      <c r="G12" s="163"/>
      <c r="H12" s="164"/>
    </row>
    <row r="13" spans="1:8" x14ac:dyDescent="0.15">
      <c r="A13" s="145"/>
      <c r="B13" s="150"/>
      <c r="C13" s="166"/>
      <c r="D13" s="167">
        <v>105036</v>
      </c>
      <c r="E13" s="168"/>
      <c r="F13" s="169">
        <v>55344</v>
      </c>
      <c r="G13" s="170"/>
      <c r="H13" s="156"/>
    </row>
    <row r="14" spans="1:8" x14ac:dyDescent="0.15">
      <c r="A14" s="157"/>
      <c r="B14" s="158"/>
      <c r="C14" s="159"/>
      <c r="D14" s="160">
        <v>51261</v>
      </c>
      <c r="E14" s="161"/>
      <c r="F14" s="162">
        <v>32186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5.71</v>
      </c>
      <c r="C19" s="171">
        <f>ROUND(VALUE(SUBSTITUTE(実質収支比率等に係る経年分析!G$48,"▲","-")),2)</f>
        <v>5.61</v>
      </c>
      <c r="D19" s="171">
        <f>ROUND(VALUE(SUBSTITUTE(実質収支比率等に係る経年分析!H$48,"▲","-")),2)</f>
        <v>5.8</v>
      </c>
      <c r="E19" s="171">
        <f>ROUND(VALUE(SUBSTITUTE(実質収支比率等に係る経年分析!I$48,"▲","-")),2)</f>
        <v>7.02</v>
      </c>
      <c r="F19" s="171">
        <f>ROUND(VALUE(SUBSTITUTE(実質収支比率等に係る経年分析!J$48,"▲","-")),2)</f>
        <v>6.14</v>
      </c>
    </row>
    <row r="20" spans="1:11" x14ac:dyDescent="0.15">
      <c r="A20" s="171" t="s">
        <v>55</v>
      </c>
      <c r="B20" s="171">
        <f>ROUND(VALUE(SUBSTITUTE(実質収支比率等に係る経年分析!F$47,"▲","-")),2)</f>
        <v>23.46</v>
      </c>
      <c r="C20" s="171">
        <f>ROUND(VALUE(SUBSTITUTE(実質収支比率等に係る経年分析!G$47,"▲","-")),2)</f>
        <v>23.45</v>
      </c>
      <c r="D20" s="171">
        <f>ROUND(VALUE(SUBSTITUTE(実質収支比率等に係る経年分析!H$47,"▲","-")),2)</f>
        <v>24.15</v>
      </c>
      <c r="E20" s="171">
        <f>ROUND(VALUE(SUBSTITUTE(実質収支比率等に係る経年分析!I$47,"▲","-")),2)</f>
        <v>22.85</v>
      </c>
      <c r="F20" s="171">
        <f>ROUND(VALUE(SUBSTITUTE(実質収支比率等に係る経年分析!J$47,"▲","-")),2)</f>
        <v>22.54</v>
      </c>
    </row>
    <row r="21" spans="1:11" x14ac:dyDescent="0.15">
      <c r="A21" s="171" t="s">
        <v>56</v>
      </c>
      <c r="B21" s="171">
        <f>IF(ISNUMBER(VALUE(SUBSTITUTE(実質収支比率等に係る経年分析!F$49,"▲","-"))),ROUND(VALUE(SUBSTITUTE(実質収支比率等に係る経年分析!F$49,"▲","-")),2),NA())</f>
        <v>0.04</v>
      </c>
      <c r="C21" s="171">
        <f>IF(ISNUMBER(VALUE(SUBSTITUTE(実質収支比率等に係る経年分析!G$49,"▲","-"))),ROUND(VALUE(SUBSTITUTE(実質収支比率等に係る経年分析!G$49,"▲","-")),2),NA())</f>
        <v>-0.08</v>
      </c>
      <c r="D21" s="171">
        <f>IF(ISNUMBER(VALUE(SUBSTITUTE(実質収支比率等に係る経年分析!H$49,"▲","-"))),ROUND(VALUE(SUBSTITUTE(実質収支比率等に係る経年分析!H$49,"▲","-")),2),NA())</f>
        <v>0.04</v>
      </c>
      <c r="E21" s="171">
        <f>IF(ISNUMBER(VALUE(SUBSTITUTE(実質収支比率等に係る経年分析!I$49,"▲","-"))),ROUND(VALUE(SUBSTITUTE(実質収支比率等に係る経年分析!I$49,"▲","-")),2),NA())</f>
        <v>1.54</v>
      </c>
      <c r="F21" s="171">
        <f>IF(ISNUMBER(VALUE(SUBSTITUTE(実質収支比率等に係る経年分析!J$49,"▲","-"))),ROUND(VALUE(SUBSTITUTE(実質収支比率等に係る経年分析!J$49,"▲","-")),2),NA())</f>
        <v>-0.06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入善町後期高齢者医療特別会計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入善町育英奨学資金特別会計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簡易水道特別会計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0.06</v>
      </c>
    </row>
    <row r="34" spans="1:16" x14ac:dyDescent="0.15">
      <c r="A34" s="172" t="str">
        <f>IF(連結実質赤字比率に係る赤字・黒字の構成分析!C$36="",NA(),連結実質赤字比率に係る赤字・黒字の構成分析!C$36)</f>
        <v>下水道特別会計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v>
      </c>
    </row>
    <row r="35" spans="1:16" x14ac:dyDescent="0.15">
      <c r="A35" s="172" t="str">
        <f>IF(連結実質赤字比率に係る赤字・黒字の構成分析!C$35="",NA(),連結実質赤字比率に係る赤字・黒字の構成分析!C$35)</f>
        <v>入善町国民健康保険特別会計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0.86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1.0900000000000001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0.89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5.77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1216</v>
      </c>
      <c r="E42" s="173"/>
      <c r="F42" s="173"/>
      <c r="G42" s="173">
        <f>'実質公債費比率（分子）の構造'!L$52</f>
        <v>1225</v>
      </c>
      <c r="H42" s="173"/>
      <c r="I42" s="173"/>
      <c r="J42" s="173">
        <f>'実質公債費比率（分子）の構造'!M$52</f>
        <v>1147</v>
      </c>
      <c r="K42" s="173"/>
      <c r="L42" s="173"/>
      <c r="M42" s="173">
        <f>'実質公債費比率（分子）の構造'!N$52</f>
        <v>1138</v>
      </c>
      <c r="N42" s="173"/>
      <c r="O42" s="173"/>
      <c r="P42" s="173">
        <f>'実質公債費比率（分子）の構造'!O$52</f>
        <v>1110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41</v>
      </c>
      <c r="C44" s="173"/>
      <c r="D44" s="173"/>
      <c r="E44" s="173">
        <f>'実質公債費比率（分子）の構造'!L$50</f>
        <v>31</v>
      </c>
      <c r="F44" s="173"/>
      <c r="G44" s="173"/>
      <c r="H44" s="173">
        <f>'実質公債費比率（分子）の構造'!M$50</f>
        <v>31</v>
      </c>
      <c r="I44" s="173"/>
      <c r="J44" s="173"/>
      <c r="K44" s="173">
        <f>'実質公債費比率（分子）の構造'!N$50</f>
        <v>31</v>
      </c>
      <c r="L44" s="173"/>
      <c r="M44" s="173"/>
      <c r="N44" s="173">
        <f>'実質公債費比率（分子）の構造'!O$50</f>
        <v>18</v>
      </c>
      <c r="O44" s="173"/>
      <c r="P44" s="173"/>
    </row>
    <row r="45" spans="1:16" x14ac:dyDescent="0.15">
      <c r="A45" s="173" t="s">
        <v>66</v>
      </c>
      <c r="B45" s="173">
        <f>'実質公債費比率（分子）の構造'!K$49</f>
        <v>91</v>
      </c>
      <c r="C45" s="173"/>
      <c r="D45" s="173"/>
      <c r="E45" s="173">
        <f>'実質公債費比率（分子）の構造'!L$49</f>
        <v>109</v>
      </c>
      <c r="F45" s="173"/>
      <c r="G45" s="173"/>
      <c r="H45" s="173">
        <f>'実質公債費比率（分子）の構造'!M$49</f>
        <v>104</v>
      </c>
      <c r="I45" s="173"/>
      <c r="J45" s="173"/>
      <c r="K45" s="173">
        <f>'実質公債費比率（分子）の構造'!N$49</f>
        <v>97</v>
      </c>
      <c r="L45" s="173"/>
      <c r="M45" s="173"/>
      <c r="N45" s="173">
        <f>'実質公債費比率（分子）の構造'!O$49</f>
        <v>102</v>
      </c>
      <c r="O45" s="173"/>
      <c r="P45" s="173"/>
    </row>
    <row r="46" spans="1:16" x14ac:dyDescent="0.15">
      <c r="A46" s="173" t="s">
        <v>67</v>
      </c>
      <c r="B46" s="173">
        <f>'実質公債費比率（分子）の構造'!K$48</f>
        <v>506</v>
      </c>
      <c r="C46" s="173"/>
      <c r="D46" s="173"/>
      <c r="E46" s="173">
        <f>'実質公債費比率（分子）の構造'!L$48</f>
        <v>471</v>
      </c>
      <c r="F46" s="173"/>
      <c r="G46" s="173"/>
      <c r="H46" s="173">
        <f>'実質公債費比率（分子）の構造'!M$48</f>
        <v>450</v>
      </c>
      <c r="I46" s="173"/>
      <c r="J46" s="173"/>
      <c r="K46" s="173">
        <f>'実質公債費比率（分子）の構造'!N$48</f>
        <v>447</v>
      </c>
      <c r="L46" s="173"/>
      <c r="M46" s="173"/>
      <c r="N46" s="173">
        <f>'実質公債費比率（分子）の構造'!O$48</f>
        <v>442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1359</v>
      </c>
      <c r="C49" s="173"/>
      <c r="D49" s="173"/>
      <c r="E49" s="173">
        <f>'実質公債費比率（分子）の構造'!L$45</f>
        <v>1410</v>
      </c>
      <c r="F49" s="173"/>
      <c r="G49" s="173"/>
      <c r="H49" s="173">
        <f>'実質公債費比率（分子）の構造'!M$45</f>
        <v>1382</v>
      </c>
      <c r="I49" s="173"/>
      <c r="J49" s="173"/>
      <c r="K49" s="173">
        <f>'実質公債費比率（分子）の構造'!N$45</f>
        <v>1387</v>
      </c>
      <c r="L49" s="173"/>
      <c r="M49" s="173"/>
      <c r="N49" s="173">
        <f>'実質公債費比率（分子）の構造'!O$45</f>
        <v>1455</v>
      </c>
      <c r="O49" s="173"/>
      <c r="P49" s="173"/>
    </row>
    <row r="50" spans="1:16" x14ac:dyDescent="0.15">
      <c r="A50" s="173" t="s">
        <v>71</v>
      </c>
      <c r="B50" s="173" t="e">
        <f>NA()</f>
        <v>#N/A</v>
      </c>
      <c r="C50" s="173">
        <f>IF(ISNUMBER('実質公債費比率（分子）の構造'!K$53),'実質公債費比率（分子）の構造'!K$53,NA())</f>
        <v>781</v>
      </c>
      <c r="D50" s="173" t="e">
        <f>NA()</f>
        <v>#N/A</v>
      </c>
      <c r="E50" s="173" t="e">
        <f>NA()</f>
        <v>#N/A</v>
      </c>
      <c r="F50" s="173">
        <f>IF(ISNUMBER('実質公債費比率（分子）の構造'!L$53),'実質公債費比率（分子）の構造'!L$53,NA())</f>
        <v>796</v>
      </c>
      <c r="G50" s="173" t="e">
        <f>NA()</f>
        <v>#N/A</v>
      </c>
      <c r="H50" s="173" t="e">
        <f>NA()</f>
        <v>#N/A</v>
      </c>
      <c r="I50" s="173">
        <f>IF(ISNUMBER('実質公債費比率（分子）の構造'!M$53),'実質公債費比率（分子）の構造'!M$53,NA())</f>
        <v>820</v>
      </c>
      <c r="J50" s="173" t="e">
        <f>NA()</f>
        <v>#N/A</v>
      </c>
      <c r="K50" s="173" t="e">
        <f>NA()</f>
        <v>#N/A</v>
      </c>
      <c r="L50" s="173">
        <f>IF(ISNUMBER('実質公債費比率（分子）の構造'!N$53),'実質公債費比率（分子）の構造'!N$53,NA())</f>
        <v>824</v>
      </c>
      <c r="M50" s="173" t="e">
        <f>NA()</f>
        <v>#N/A</v>
      </c>
      <c r="N50" s="173" t="e">
        <f>NA()</f>
        <v>#N/A</v>
      </c>
      <c r="O50" s="173">
        <f>IF(ISNUMBER('実質公債費比率（分子）の構造'!O$53),'実質公債費比率（分子）の構造'!O$53,NA())</f>
        <v>907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14994</v>
      </c>
      <c r="E56" s="172"/>
      <c r="F56" s="172"/>
      <c r="G56" s="172">
        <f>'将来負担比率（分子）の構造'!J$52</f>
        <v>15017</v>
      </c>
      <c r="H56" s="172"/>
      <c r="I56" s="172"/>
      <c r="J56" s="172">
        <f>'将来負担比率（分子）の構造'!K$52</f>
        <v>14866</v>
      </c>
      <c r="K56" s="172"/>
      <c r="L56" s="172"/>
      <c r="M56" s="172">
        <f>'将来負担比率（分子）の構造'!L$52</f>
        <v>14955</v>
      </c>
      <c r="N56" s="172"/>
      <c r="O56" s="172"/>
      <c r="P56" s="172">
        <f>'将来負担比率（分子）の構造'!M$52</f>
        <v>15001</v>
      </c>
    </row>
    <row r="57" spans="1:16" x14ac:dyDescent="0.15">
      <c r="A57" s="172" t="s">
        <v>42</v>
      </c>
      <c r="B57" s="172"/>
      <c r="C57" s="172"/>
      <c r="D57" s="172">
        <f>'将来負担比率（分子）の構造'!I$51</f>
        <v>778</v>
      </c>
      <c r="E57" s="172"/>
      <c r="F57" s="172"/>
      <c r="G57" s="172">
        <f>'将来負担比率（分子）の構造'!J$51</f>
        <v>712</v>
      </c>
      <c r="H57" s="172"/>
      <c r="I57" s="172"/>
      <c r="J57" s="172">
        <f>'将来負担比率（分子）の構造'!K$51</f>
        <v>600</v>
      </c>
      <c r="K57" s="172"/>
      <c r="L57" s="172"/>
      <c r="M57" s="172">
        <f>'将来負担比率（分子）の構造'!L$51</f>
        <v>519</v>
      </c>
      <c r="N57" s="172"/>
      <c r="O57" s="172"/>
      <c r="P57" s="172">
        <f>'将来負担比率（分子）の構造'!M$51</f>
        <v>418</v>
      </c>
    </row>
    <row r="58" spans="1:16" x14ac:dyDescent="0.15">
      <c r="A58" s="172" t="s">
        <v>41</v>
      </c>
      <c r="B58" s="172"/>
      <c r="C58" s="172"/>
      <c r="D58" s="172">
        <f>'将来負担比率（分子）の構造'!I$50</f>
        <v>6974</v>
      </c>
      <c r="E58" s="172"/>
      <c r="F58" s="172"/>
      <c r="G58" s="172">
        <f>'将来負担比率（分子）の構造'!J$50</f>
        <v>6892</v>
      </c>
      <c r="H58" s="172"/>
      <c r="I58" s="172"/>
      <c r="J58" s="172">
        <f>'将来負担比率（分子）の構造'!K$50</f>
        <v>6344</v>
      </c>
      <c r="K58" s="172"/>
      <c r="L58" s="172"/>
      <c r="M58" s="172">
        <f>'将来負担比率（分子）の構造'!L$50</f>
        <v>6373</v>
      </c>
      <c r="N58" s="172"/>
      <c r="O58" s="172"/>
      <c r="P58" s="172">
        <f>'将来負担比率（分子）の構造'!M$50</f>
        <v>6979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1357</v>
      </c>
      <c r="C62" s="172"/>
      <c r="D62" s="172"/>
      <c r="E62" s="172">
        <f>'将来負担比率（分子）の構造'!J$45</f>
        <v>1268</v>
      </c>
      <c r="F62" s="172"/>
      <c r="G62" s="172"/>
      <c r="H62" s="172">
        <f>'将来負担比率（分子）の構造'!K$45</f>
        <v>1175</v>
      </c>
      <c r="I62" s="172"/>
      <c r="J62" s="172"/>
      <c r="K62" s="172">
        <f>'将来負担比率（分子）の構造'!L$45</f>
        <v>1139</v>
      </c>
      <c r="L62" s="172"/>
      <c r="M62" s="172"/>
      <c r="N62" s="172">
        <f>'将来負担比率（分子）の構造'!M$45</f>
        <v>1085</v>
      </c>
      <c r="O62" s="172"/>
      <c r="P62" s="172"/>
    </row>
    <row r="63" spans="1:16" x14ac:dyDescent="0.15">
      <c r="A63" s="172" t="s">
        <v>34</v>
      </c>
      <c r="B63" s="172">
        <f>'将来負担比率（分子）の構造'!I$44</f>
        <v>821</v>
      </c>
      <c r="C63" s="172"/>
      <c r="D63" s="172"/>
      <c r="E63" s="172">
        <f>'将来負担比率（分子）の構造'!J$44</f>
        <v>770</v>
      </c>
      <c r="F63" s="172"/>
      <c r="G63" s="172"/>
      <c r="H63" s="172">
        <f>'将来負担比率（分子）の構造'!K$44</f>
        <v>668</v>
      </c>
      <c r="I63" s="172"/>
      <c r="J63" s="172"/>
      <c r="K63" s="172">
        <f>'将来負担比率（分子）の構造'!L$44</f>
        <v>573</v>
      </c>
      <c r="L63" s="172"/>
      <c r="M63" s="172"/>
      <c r="N63" s="172">
        <f>'将来負担比率（分子）の構造'!M$44</f>
        <v>573</v>
      </c>
      <c r="O63" s="172"/>
      <c r="P63" s="172"/>
    </row>
    <row r="64" spans="1:16" x14ac:dyDescent="0.15">
      <c r="A64" s="172" t="s">
        <v>33</v>
      </c>
      <c r="B64" s="172">
        <f>'将来負担比率（分子）の構造'!I$43</f>
        <v>9339</v>
      </c>
      <c r="C64" s="172"/>
      <c r="D64" s="172"/>
      <c r="E64" s="172">
        <f>'将来負担比率（分子）の構造'!J$43</f>
        <v>9453</v>
      </c>
      <c r="F64" s="172"/>
      <c r="G64" s="172"/>
      <c r="H64" s="172">
        <f>'将来負担比率（分子）の構造'!K$43</f>
        <v>9154</v>
      </c>
      <c r="I64" s="172"/>
      <c r="J64" s="172"/>
      <c r="K64" s="172">
        <f>'将来負担比率（分子）の構造'!L$43</f>
        <v>8422</v>
      </c>
      <c r="L64" s="172"/>
      <c r="M64" s="172"/>
      <c r="N64" s="172">
        <f>'将来負担比率（分子）の構造'!M$43</f>
        <v>8025</v>
      </c>
      <c r="O64" s="172"/>
      <c r="P64" s="172"/>
    </row>
    <row r="65" spans="1:16" x14ac:dyDescent="0.15">
      <c r="A65" s="172" t="s">
        <v>32</v>
      </c>
      <c r="B65" s="172">
        <f>'将来負担比率（分子）の構造'!I$42</f>
        <v>132</v>
      </c>
      <c r="C65" s="172"/>
      <c r="D65" s="172"/>
      <c r="E65" s="172">
        <f>'将来負担比率（分子）の構造'!J$42</f>
        <v>144</v>
      </c>
      <c r="F65" s="172"/>
      <c r="G65" s="172"/>
      <c r="H65" s="172">
        <f>'将来負担比率（分子）の構造'!K$42</f>
        <v>113</v>
      </c>
      <c r="I65" s="172"/>
      <c r="J65" s="172"/>
      <c r="K65" s="172">
        <f>'将来負担比率（分子）の構造'!L$42</f>
        <v>82</v>
      </c>
      <c r="L65" s="172"/>
      <c r="M65" s="172"/>
      <c r="N65" s="172">
        <f>'将来負担比率（分子）の構造'!M$42</f>
        <v>65</v>
      </c>
      <c r="O65" s="172"/>
      <c r="P65" s="172"/>
    </row>
    <row r="66" spans="1:16" x14ac:dyDescent="0.15">
      <c r="A66" s="172" t="s">
        <v>31</v>
      </c>
      <c r="B66" s="172">
        <f>'将来負担比率（分子）の構造'!I$41</f>
        <v>13183</v>
      </c>
      <c r="C66" s="172"/>
      <c r="D66" s="172"/>
      <c r="E66" s="172">
        <f>'将来負担比率（分子）の構造'!J$41</f>
        <v>12933</v>
      </c>
      <c r="F66" s="172"/>
      <c r="G66" s="172"/>
      <c r="H66" s="172">
        <f>'将来負担比率（分子）の構造'!K$41</f>
        <v>13645</v>
      </c>
      <c r="I66" s="172"/>
      <c r="J66" s="172"/>
      <c r="K66" s="172">
        <f>'将来負担比率（分子）の構造'!L$41</f>
        <v>13429</v>
      </c>
      <c r="L66" s="172"/>
      <c r="M66" s="172"/>
      <c r="N66" s="172">
        <f>'将来負担比率（分子）の構造'!M$41</f>
        <v>13559</v>
      </c>
      <c r="O66" s="172"/>
      <c r="P66" s="172"/>
    </row>
    <row r="67" spans="1:16" x14ac:dyDescent="0.15">
      <c r="A67" s="172" t="s">
        <v>75</v>
      </c>
      <c r="B67" s="172" t="e">
        <f>NA()</f>
        <v>#N/A</v>
      </c>
      <c r="C67" s="172">
        <f>IF(ISNUMBER('将来負担比率（分子）の構造'!I$53), IF('将来負担比率（分子）の構造'!I$53 &lt; 0, 0, '将来負担比率（分子）の構造'!I$53), NA())</f>
        <v>2085</v>
      </c>
      <c r="D67" s="172" t="e">
        <f>NA()</f>
        <v>#N/A</v>
      </c>
      <c r="E67" s="172" t="e">
        <f>NA()</f>
        <v>#N/A</v>
      </c>
      <c r="F67" s="172">
        <f>IF(ISNUMBER('将来負担比率（分子）の構造'!J$53), IF('将来負担比率（分子）の構造'!J$53 &lt; 0, 0, '将来負担比率（分子）の構造'!J$53), NA())</f>
        <v>1946</v>
      </c>
      <c r="G67" s="172" t="e">
        <f>NA()</f>
        <v>#N/A</v>
      </c>
      <c r="H67" s="172" t="e">
        <f>NA()</f>
        <v>#N/A</v>
      </c>
      <c r="I67" s="172">
        <f>IF(ISNUMBER('将来負担比率（分子）の構造'!K$53), IF('将来負担比率（分子）の構造'!K$53 &lt; 0, 0, '将来負担比率（分子）の構造'!K$53), NA())</f>
        <v>2946</v>
      </c>
      <c r="J67" s="172" t="e">
        <f>NA()</f>
        <v>#N/A</v>
      </c>
      <c r="K67" s="172" t="e">
        <f>NA()</f>
        <v>#N/A</v>
      </c>
      <c r="L67" s="172">
        <f>IF(ISNUMBER('将来負担比率（分子）の構造'!L$53), IF('将来負担比率（分子）の構造'!L$53 &lt; 0, 0, '将来負担比率（分子）の構造'!L$53), NA())</f>
        <v>1798</v>
      </c>
      <c r="M67" s="172" t="e">
        <f>NA()</f>
        <v>#N/A</v>
      </c>
      <c r="N67" s="172" t="e">
        <f>NA()</f>
        <v>#N/A</v>
      </c>
      <c r="O67" s="172">
        <f>IF(ISNUMBER('将来負担比率（分子）の構造'!M$53), IF('将来負担比率（分子）の構造'!M$53 &lt; 0, 0, '将来負担比率（分子）の構造'!M$53), NA())</f>
        <v>908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1626</v>
      </c>
      <c r="C72" s="176">
        <f>基金残高に係る経年分析!G55</f>
        <v>1627</v>
      </c>
      <c r="D72" s="176">
        <f>基金残高に係る経年分析!H55</f>
        <v>1668</v>
      </c>
    </row>
    <row r="73" spans="1:16" x14ac:dyDescent="0.15">
      <c r="A73" s="175" t="s">
        <v>78</v>
      </c>
      <c r="B73" s="176">
        <f>基金残高に係る経年分析!F56</f>
        <v>2582</v>
      </c>
      <c r="C73" s="176">
        <f>基金残高に係る経年分析!G56</f>
        <v>2583</v>
      </c>
      <c r="D73" s="176">
        <f>基金残高に係る経年分析!H56</f>
        <v>2783</v>
      </c>
    </row>
    <row r="74" spans="1:16" x14ac:dyDescent="0.15">
      <c r="A74" s="175" t="s">
        <v>79</v>
      </c>
      <c r="B74" s="176">
        <f>基金残高に係る経年分析!F57</f>
        <v>1659</v>
      </c>
      <c r="C74" s="176">
        <f>基金残高に係る経年分析!G57</f>
        <v>1684</v>
      </c>
      <c r="D74" s="176">
        <f>基金残高に係る経年分析!H57</f>
        <v>2049</v>
      </c>
    </row>
  </sheetData>
  <sheetProtection algorithmName="SHA-512" hashValue="kBDjbCEmurFWBKU2BHe+7AGPuSFQE8qd0pUlnjYuQAsGHq7YVmbs4OOQlbBTITu05JnI1LNFHcsv/udHhUIrjg==" saltValue="Q3ZWERRScb9kknyA9rTc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211</v>
      </c>
      <c r="DI1" s="746"/>
      <c r="DJ1" s="746"/>
      <c r="DK1" s="746"/>
      <c r="DL1" s="746"/>
      <c r="DM1" s="746"/>
      <c r="DN1" s="747"/>
      <c r="DO1" s="212"/>
      <c r="DP1" s="745" t="s">
        <v>212</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215</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217</v>
      </c>
      <c r="S4" s="688"/>
      <c r="T4" s="688"/>
      <c r="U4" s="688"/>
      <c r="V4" s="688"/>
      <c r="W4" s="688"/>
      <c r="X4" s="688"/>
      <c r="Y4" s="689"/>
      <c r="Z4" s="687" t="s">
        <v>218</v>
      </c>
      <c r="AA4" s="688"/>
      <c r="AB4" s="688"/>
      <c r="AC4" s="689"/>
      <c r="AD4" s="687" t="s">
        <v>219</v>
      </c>
      <c r="AE4" s="688"/>
      <c r="AF4" s="688"/>
      <c r="AG4" s="688"/>
      <c r="AH4" s="688"/>
      <c r="AI4" s="688"/>
      <c r="AJ4" s="688"/>
      <c r="AK4" s="689"/>
      <c r="AL4" s="687" t="s">
        <v>218</v>
      </c>
      <c r="AM4" s="688"/>
      <c r="AN4" s="688"/>
      <c r="AO4" s="689"/>
      <c r="AP4" s="748" t="s">
        <v>220</v>
      </c>
      <c r="AQ4" s="748"/>
      <c r="AR4" s="748"/>
      <c r="AS4" s="748"/>
      <c r="AT4" s="748"/>
      <c r="AU4" s="748"/>
      <c r="AV4" s="748"/>
      <c r="AW4" s="748"/>
      <c r="AX4" s="748"/>
      <c r="AY4" s="748"/>
      <c r="AZ4" s="748"/>
      <c r="BA4" s="748"/>
      <c r="BB4" s="748"/>
      <c r="BC4" s="748"/>
      <c r="BD4" s="748"/>
      <c r="BE4" s="748"/>
      <c r="BF4" s="748"/>
      <c r="BG4" s="748" t="s">
        <v>221</v>
      </c>
      <c r="BH4" s="748"/>
      <c r="BI4" s="748"/>
      <c r="BJ4" s="748"/>
      <c r="BK4" s="748"/>
      <c r="BL4" s="748"/>
      <c r="BM4" s="748"/>
      <c r="BN4" s="748"/>
      <c r="BO4" s="748" t="s">
        <v>218</v>
      </c>
      <c r="BP4" s="748"/>
      <c r="BQ4" s="748"/>
      <c r="BR4" s="748"/>
      <c r="BS4" s="748" t="s">
        <v>222</v>
      </c>
      <c r="BT4" s="748"/>
      <c r="BU4" s="748"/>
      <c r="BV4" s="748"/>
      <c r="BW4" s="748"/>
      <c r="BX4" s="748"/>
      <c r="BY4" s="748"/>
      <c r="BZ4" s="748"/>
      <c r="CA4" s="748"/>
      <c r="CB4" s="748"/>
      <c r="CD4" s="730" t="s">
        <v>223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5" t="s">
        <v>224</v>
      </c>
      <c r="C5" s="696"/>
      <c r="D5" s="696"/>
      <c r="E5" s="696"/>
      <c r="F5" s="696"/>
      <c r="G5" s="696"/>
      <c r="H5" s="696"/>
      <c r="I5" s="696"/>
      <c r="J5" s="696"/>
      <c r="K5" s="696"/>
      <c r="L5" s="696"/>
      <c r="M5" s="696"/>
      <c r="N5" s="696"/>
      <c r="O5" s="696"/>
      <c r="P5" s="696"/>
      <c r="Q5" s="697"/>
      <c r="R5" s="681">
        <v>3314065</v>
      </c>
      <c r="S5" s="682"/>
      <c r="T5" s="682"/>
      <c r="U5" s="682"/>
      <c r="V5" s="682"/>
      <c r="W5" s="682"/>
      <c r="X5" s="682"/>
      <c r="Y5" s="725"/>
      <c r="Z5" s="743">
        <v>23.7</v>
      </c>
      <c r="AA5" s="743"/>
      <c r="AB5" s="743"/>
      <c r="AC5" s="743"/>
      <c r="AD5" s="744">
        <v>3314065</v>
      </c>
      <c r="AE5" s="744"/>
      <c r="AF5" s="744"/>
      <c r="AG5" s="744"/>
      <c r="AH5" s="744"/>
      <c r="AI5" s="744"/>
      <c r="AJ5" s="744"/>
      <c r="AK5" s="744"/>
      <c r="AL5" s="726">
        <v>45.7</v>
      </c>
      <c r="AM5" s="700"/>
      <c r="AN5" s="700"/>
      <c r="AO5" s="727"/>
      <c r="AP5" s="695" t="s">
        <v>225</v>
      </c>
      <c r="AQ5" s="696"/>
      <c r="AR5" s="696"/>
      <c r="AS5" s="696"/>
      <c r="AT5" s="696"/>
      <c r="AU5" s="696"/>
      <c r="AV5" s="696"/>
      <c r="AW5" s="696"/>
      <c r="AX5" s="696"/>
      <c r="AY5" s="696"/>
      <c r="AZ5" s="696"/>
      <c r="BA5" s="696"/>
      <c r="BB5" s="696"/>
      <c r="BC5" s="696"/>
      <c r="BD5" s="696"/>
      <c r="BE5" s="696"/>
      <c r="BF5" s="697"/>
      <c r="BG5" s="628">
        <v>3313215</v>
      </c>
      <c r="BH5" s="629"/>
      <c r="BI5" s="629"/>
      <c r="BJ5" s="629"/>
      <c r="BK5" s="629"/>
      <c r="BL5" s="629"/>
      <c r="BM5" s="629"/>
      <c r="BN5" s="630"/>
      <c r="BO5" s="655">
        <v>100</v>
      </c>
      <c r="BP5" s="655"/>
      <c r="BQ5" s="655"/>
      <c r="BR5" s="655"/>
      <c r="BS5" s="656">
        <v>148116</v>
      </c>
      <c r="BT5" s="656"/>
      <c r="BU5" s="656"/>
      <c r="BV5" s="656"/>
      <c r="BW5" s="656"/>
      <c r="BX5" s="656"/>
      <c r="BY5" s="656"/>
      <c r="BZ5" s="656"/>
      <c r="CA5" s="656"/>
      <c r="CB5" s="714"/>
      <c r="CD5" s="730" t="s">
        <v>220</v>
      </c>
      <c r="CE5" s="731"/>
      <c r="CF5" s="731"/>
      <c r="CG5" s="731"/>
      <c r="CH5" s="731"/>
      <c r="CI5" s="731"/>
      <c r="CJ5" s="731"/>
      <c r="CK5" s="731"/>
      <c r="CL5" s="731"/>
      <c r="CM5" s="731"/>
      <c r="CN5" s="731"/>
      <c r="CO5" s="731"/>
      <c r="CP5" s="731"/>
      <c r="CQ5" s="732"/>
      <c r="CR5" s="730" t="s">
        <v>226</v>
      </c>
      <c r="CS5" s="731"/>
      <c r="CT5" s="731"/>
      <c r="CU5" s="731"/>
      <c r="CV5" s="731"/>
      <c r="CW5" s="731"/>
      <c r="CX5" s="731"/>
      <c r="CY5" s="732"/>
      <c r="CZ5" s="730" t="s">
        <v>218</v>
      </c>
      <c r="DA5" s="731"/>
      <c r="DB5" s="731"/>
      <c r="DC5" s="732"/>
      <c r="DD5" s="730" t="s">
        <v>227</v>
      </c>
      <c r="DE5" s="731"/>
      <c r="DF5" s="731"/>
      <c r="DG5" s="731"/>
      <c r="DH5" s="731"/>
      <c r="DI5" s="731"/>
      <c r="DJ5" s="731"/>
      <c r="DK5" s="731"/>
      <c r="DL5" s="731"/>
      <c r="DM5" s="731"/>
      <c r="DN5" s="731"/>
      <c r="DO5" s="731"/>
      <c r="DP5" s="732"/>
      <c r="DQ5" s="730" t="s">
        <v>228</v>
      </c>
      <c r="DR5" s="731"/>
      <c r="DS5" s="731"/>
      <c r="DT5" s="731"/>
      <c r="DU5" s="731"/>
      <c r="DV5" s="731"/>
      <c r="DW5" s="731"/>
      <c r="DX5" s="731"/>
      <c r="DY5" s="731"/>
      <c r="DZ5" s="731"/>
      <c r="EA5" s="731"/>
      <c r="EB5" s="731"/>
      <c r="EC5" s="732"/>
    </row>
    <row r="6" spans="2:143" ht="11.25" customHeight="1" x14ac:dyDescent="0.15">
      <c r="B6" s="625" t="s">
        <v>229</v>
      </c>
      <c r="C6" s="626"/>
      <c r="D6" s="626"/>
      <c r="E6" s="626"/>
      <c r="F6" s="626"/>
      <c r="G6" s="626"/>
      <c r="H6" s="626"/>
      <c r="I6" s="626"/>
      <c r="J6" s="626"/>
      <c r="K6" s="626"/>
      <c r="L6" s="626"/>
      <c r="M6" s="626"/>
      <c r="N6" s="626"/>
      <c r="O6" s="626"/>
      <c r="P6" s="626"/>
      <c r="Q6" s="627"/>
      <c r="R6" s="628">
        <v>152166</v>
      </c>
      <c r="S6" s="629"/>
      <c r="T6" s="629"/>
      <c r="U6" s="629"/>
      <c r="V6" s="629"/>
      <c r="W6" s="629"/>
      <c r="X6" s="629"/>
      <c r="Y6" s="630"/>
      <c r="Z6" s="655">
        <v>1.1000000000000001</v>
      </c>
      <c r="AA6" s="655"/>
      <c r="AB6" s="655"/>
      <c r="AC6" s="655"/>
      <c r="AD6" s="656">
        <v>152166</v>
      </c>
      <c r="AE6" s="656"/>
      <c r="AF6" s="656"/>
      <c r="AG6" s="656"/>
      <c r="AH6" s="656"/>
      <c r="AI6" s="656"/>
      <c r="AJ6" s="656"/>
      <c r="AK6" s="656"/>
      <c r="AL6" s="631">
        <v>2.1</v>
      </c>
      <c r="AM6" s="632"/>
      <c r="AN6" s="632"/>
      <c r="AO6" s="657"/>
      <c r="AP6" s="625" t="s">
        <v>230</v>
      </c>
      <c r="AQ6" s="626"/>
      <c r="AR6" s="626"/>
      <c r="AS6" s="626"/>
      <c r="AT6" s="626"/>
      <c r="AU6" s="626"/>
      <c r="AV6" s="626"/>
      <c r="AW6" s="626"/>
      <c r="AX6" s="626"/>
      <c r="AY6" s="626"/>
      <c r="AZ6" s="626"/>
      <c r="BA6" s="626"/>
      <c r="BB6" s="626"/>
      <c r="BC6" s="626"/>
      <c r="BD6" s="626"/>
      <c r="BE6" s="626"/>
      <c r="BF6" s="627"/>
      <c r="BG6" s="628">
        <v>3313215</v>
      </c>
      <c r="BH6" s="629"/>
      <c r="BI6" s="629"/>
      <c r="BJ6" s="629"/>
      <c r="BK6" s="629"/>
      <c r="BL6" s="629"/>
      <c r="BM6" s="629"/>
      <c r="BN6" s="630"/>
      <c r="BO6" s="655">
        <v>100</v>
      </c>
      <c r="BP6" s="655"/>
      <c r="BQ6" s="655"/>
      <c r="BR6" s="655"/>
      <c r="BS6" s="656">
        <v>148116</v>
      </c>
      <c r="BT6" s="656"/>
      <c r="BU6" s="656"/>
      <c r="BV6" s="656"/>
      <c r="BW6" s="656"/>
      <c r="BX6" s="656"/>
      <c r="BY6" s="656"/>
      <c r="BZ6" s="656"/>
      <c r="CA6" s="656"/>
      <c r="CB6" s="714"/>
      <c r="CD6" s="684" t="s">
        <v>231</v>
      </c>
      <c r="CE6" s="685"/>
      <c r="CF6" s="685"/>
      <c r="CG6" s="685"/>
      <c r="CH6" s="685"/>
      <c r="CI6" s="685"/>
      <c r="CJ6" s="685"/>
      <c r="CK6" s="685"/>
      <c r="CL6" s="685"/>
      <c r="CM6" s="685"/>
      <c r="CN6" s="685"/>
      <c r="CO6" s="685"/>
      <c r="CP6" s="685"/>
      <c r="CQ6" s="686"/>
      <c r="CR6" s="628">
        <v>122582</v>
      </c>
      <c r="CS6" s="629"/>
      <c r="CT6" s="629"/>
      <c r="CU6" s="629"/>
      <c r="CV6" s="629"/>
      <c r="CW6" s="629"/>
      <c r="CX6" s="629"/>
      <c r="CY6" s="630"/>
      <c r="CZ6" s="726">
        <v>0.9</v>
      </c>
      <c r="DA6" s="700"/>
      <c r="DB6" s="700"/>
      <c r="DC6" s="729"/>
      <c r="DD6" s="634" t="s">
        <v>125</v>
      </c>
      <c r="DE6" s="629"/>
      <c r="DF6" s="629"/>
      <c r="DG6" s="629"/>
      <c r="DH6" s="629"/>
      <c r="DI6" s="629"/>
      <c r="DJ6" s="629"/>
      <c r="DK6" s="629"/>
      <c r="DL6" s="629"/>
      <c r="DM6" s="629"/>
      <c r="DN6" s="629"/>
      <c r="DO6" s="629"/>
      <c r="DP6" s="630"/>
      <c r="DQ6" s="634">
        <v>122582</v>
      </c>
      <c r="DR6" s="629"/>
      <c r="DS6" s="629"/>
      <c r="DT6" s="629"/>
      <c r="DU6" s="629"/>
      <c r="DV6" s="629"/>
      <c r="DW6" s="629"/>
      <c r="DX6" s="629"/>
      <c r="DY6" s="629"/>
      <c r="DZ6" s="629"/>
      <c r="EA6" s="629"/>
      <c r="EB6" s="629"/>
      <c r="EC6" s="669"/>
    </row>
    <row r="7" spans="2:143" ht="11.25" customHeight="1" x14ac:dyDescent="0.15">
      <c r="B7" s="625" t="s">
        <v>232</v>
      </c>
      <c r="C7" s="626"/>
      <c r="D7" s="626"/>
      <c r="E7" s="626"/>
      <c r="F7" s="626"/>
      <c r="G7" s="626"/>
      <c r="H7" s="626"/>
      <c r="I7" s="626"/>
      <c r="J7" s="626"/>
      <c r="K7" s="626"/>
      <c r="L7" s="626"/>
      <c r="M7" s="626"/>
      <c r="N7" s="626"/>
      <c r="O7" s="626"/>
      <c r="P7" s="626"/>
      <c r="Q7" s="627"/>
      <c r="R7" s="628">
        <v>2621</v>
      </c>
      <c r="S7" s="629"/>
      <c r="T7" s="629"/>
      <c r="U7" s="629"/>
      <c r="V7" s="629"/>
      <c r="W7" s="629"/>
      <c r="X7" s="629"/>
      <c r="Y7" s="630"/>
      <c r="Z7" s="655">
        <v>0</v>
      </c>
      <c r="AA7" s="655"/>
      <c r="AB7" s="655"/>
      <c r="AC7" s="655"/>
      <c r="AD7" s="656">
        <v>2621</v>
      </c>
      <c r="AE7" s="656"/>
      <c r="AF7" s="656"/>
      <c r="AG7" s="656"/>
      <c r="AH7" s="656"/>
      <c r="AI7" s="656"/>
      <c r="AJ7" s="656"/>
      <c r="AK7" s="656"/>
      <c r="AL7" s="631">
        <v>0</v>
      </c>
      <c r="AM7" s="632"/>
      <c r="AN7" s="632"/>
      <c r="AO7" s="657"/>
      <c r="AP7" s="625" t="s">
        <v>233</v>
      </c>
      <c r="AQ7" s="626"/>
      <c r="AR7" s="626"/>
      <c r="AS7" s="626"/>
      <c r="AT7" s="626"/>
      <c r="AU7" s="626"/>
      <c r="AV7" s="626"/>
      <c r="AW7" s="626"/>
      <c r="AX7" s="626"/>
      <c r="AY7" s="626"/>
      <c r="AZ7" s="626"/>
      <c r="BA7" s="626"/>
      <c r="BB7" s="626"/>
      <c r="BC7" s="626"/>
      <c r="BD7" s="626"/>
      <c r="BE7" s="626"/>
      <c r="BF7" s="627"/>
      <c r="BG7" s="628">
        <v>1321805</v>
      </c>
      <c r="BH7" s="629"/>
      <c r="BI7" s="629"/>
      <c r="BJ7" s="629"/>
      <c r="BK7" s="629"/>
      <c r="BL7" s="629"/>
      <c r="BM7" s="629"/>
      <c r="BN7" s="630"/>
      <c r="BO7" s="655">
        <v>39.9</v>
      </c>
      <c r="BP7" s="655"/>
      <c r="BQ7" s="655"/>
      <c r="BR7" s="655"/>
      <c r="BS7" s="656">
        <v>31319</v>
      </c>
      <c r="BT7" s="656"/>
      <c r="BU7" s="656"/>
      <c r="BV7" s="656"/>
      <c r="BW7" s="656"/>
      <c r="BX7" s="656"/>
      <c r="BY7" s="656"/>
      <c r="BZ7" s="656"/>
      <c r="CA7" s="656"/>
      <c r="CB7" s="714"/>
      <c r="CD7" s="670" t="s">
        <v>234</v>
      </c>
      <c r="CE7" s="667"/>
      <c r="CF7" s="667"/>
      <c r="CG7" s="667"/>
      <c r="CH7" s="667"/>
      <c r="CI7" s="667"/>
      <c r="CJ7" s="667"/>
      <c r="CK7" s="667"/>
      <c r="CL7" s="667"/>
      <c r="CM7" s="667"/>
      <c r="CN7" s="667"/>
      <c r="CO7" s="667"/>
      <c r="CP7" s="667"/>
      <c r="CQ7" s="668"/>
      <c r="CR7" s="628">
        <v>2163917</v>
      </c>
      <c r="CS7" s="629"/>
      <c r="CT7" s="629"/>
      <c r="CU7" s="629"/>
      <c r="CV7" s="629"/>
      <c r="CW7" s="629"/>
      <c r="CX7" s="629"/>
      <c r="CY7" s="630"/>
      <c r="CZ7" s="655">
        <v>16</v>
      </c>
      <c r="DA7" s="655"/>
      <c r="DB7" s="655"/>
      <c r="DC7" s="655"/>
      <c r="DD7" s="634">
        <v>187265</v>
      </c>
      <c r="DE7" s="629"/>
      <c r="DF7" s="629"/>
      <c r="DG7" s="629"/>
      <c r="DH7" s="629"/>
      <c r="DI7" s="629"/>
      <c r="DJ7" s="629"/>
      <c r="DK7" s="629"/>
      <c r="DL7" s="629"/>
      <c r="DM7" s="629"/>
      <c r="DN7" s="629"/>
      <c r="DO7" s="629"/>
      <c r="DP7" s="630"/>
      <c r="DQ7" s="634">
        <v>1683769</v>
      </c>
      <c r="DR7" s="629"/>
      <c r="DS7" s="629"/>
      <c r="DT7" s="629"/>
      <c r="DU7" s="629"/>
      <c r="DV7" s="629"/>
      <c r="DW7" s="629"/>
      <c r="DX7" s="629"/>
      <c r="DY7" s="629"/>
      <c r="DZ7" s="629"/>
      <c r="EA7" s="629"/>
      <c r="EB7" s="629"/>
      <c r="EC7" s="669"/>
    </row>
    <row r="8" spans="2:143" ht="11.25" customHeight="1" x14ac:dyDescent="0.15">
      <c r="B8" s="625" t="s">
        <v>235</v>
      </c>
      <c r="C8" s="626"/>
      <c r="D8" s="626"/>
      <c r="E8" s="626"/>
      <c r="F8" s="626"/>
      <c r="G8" s="626"/>
      <c r="H8" s="626"/>
      <c r="I8" s="626"/>
      <c r="J8" s="626"/>
      <c r="K8" s="626"/>
      <c r="L8" s="626"/>
      <c r="M8" s="626"/>
      <c r="N8" s="626"/>
      <c r="O8" s="626"/>
      <c r="P8" s="626"/>
      <c r="Q8" s="627"/>
      <c r="R8" s="628">
        <v>20950</v>
      </c>
      <c r="S8" s="629"/>
      <c r="T8" s="629"/>
      <c r="U8" s="629"/>
      <c r="V8" s="629"/>
      <c r="W8" s="629"/>
      <c r="X8" s="629"/>
      <c r="Y8" s="630"/>
      <c r="Z8" s="655">
        <v>0.1</v>
      </c>
      <c r="AA8" s="655"/>
      <c r="AB8" s="655"/>
      <c r="AC8" s="655"/>
      <c r="AD8" s="656">
        <v>20950</v>
      </c>
      <c r="AE8" s="656"/>
      <c r="AF8" s="656"/>
      <c r="AG8" s="656"/>
      <c r="AH8" s="656"/>
      <c r="AI8" s="656"/>
      <c r="AJ8" s="656"/>
      <c r="AK8" s="656"/>
      <c r="AL8" s="631">
        <v>0.3</v>
      </c>
      <c r="AM8" s="632"/>
      <c r="AN8" s="632"/>
      <c r="AO8" s="657"/>
      <c r="AP8" s="625" t="s">
        <v>236</v>
      </c>
      <c r="AQ8" s="626"/>
      <c r="AR8" s="626"/>
      <c r="AS8" s="626"/>
      <c r="AT8" s="626"/>
      <c r="AU8" s="626"/>
      <c r="AV8" s="626"/>
      <c r="AW8" s="626"/>
      <c r="AX8" s="626"/>
      <c r="AY8" s="626"/>
      <c r="AZ8" s="626"/>
      <c r="BA8" s="626"/>
      <c r="BB8" s="626"/>
      <c r="BC8" s="626"/>
      <c r="BD8" s="626"/>
      <c r="BE8" s="626"/>
      <c r="BF8" s="627"/>
      <c r="BG8" s="628">
        <v>47418</v>
      </c>
      <c r="BH8" s="629"/>
      <c r="BI8" s="629"/>
      <c r="BJ8" s="629"/>
      <c r="BK8" s="629"/>
      <c r="BL8" s="629"/>
      <c r="BM8" s="629"/>
      <c r="BN8" s="630"/>
      <c r="BO8" s="655">
        <v>1.4</v>
      </c>
      <c r="BP8" s="655"/>
      <c r="BQ8" s="655"/>
      <c r="BR8" s="655"/>
      <c r="BS8" s="656" t="s">
        <v>125</v>
      </c>
      <c r="BT8" s="656"/>
      <c r="BU8" s="656"/>
      <c r="BV8" s="656"/>
      <c r="BW8" s="656"/>
      <c r="BX8" s="656"/>
      <c r="BY8" s="656"/>
      <c r="BZ8" s="656"/>
      <c r="CA8" s="656"/>
      <c r="CB8" s="714"/>
      <c r="CD8" s="670" t="s">
        <v>237</v>
      </c>
      <c r="CE8" s="667"/>
      <c r="CF8" s="667"/>
      <c r="CG8" s="667"/>
      <c r="CH8" s="667"/>
      <c r="CI8" s="667"/>
      <c r="CJ8" s="667"/>
      <c r="CK8" s="667"/>
      <c r="CL8" s="667"/>
      <c r="CM8" s="667"/>
      <c r="CN8" s="667"/>
      <c r="CO8" s="667"/>
      <c r="CP8" s="667"/>
      <c r="CQ8" s="668"/>
      <c r="CR8" s="628">
        <v>3613255</v>
      </c>
      <c r="CS8" s="629"/>
      <c r="CT8" s="629"/>
      <c r="CU8" s="629"/>
      <c r="CV8" s="629"/>
      <c r="CW8" s="629"/>
      <c r="CX8" s="629"/>
      <c r="CY8" s="630"/>
      <c r="CZ8" s="655">
        <v>26.7</v>
      </c>
      <c r="DA8" s="655"/>
      <c r="DB8" s="655"/>
      <c r="DC8" s="655"/>
      <c r="DD8" s="634">
        <v>128423</v>
      </c>
      <c r="DE8" s="629"/>
      <c r="DF8" s="629"/>
      <c r="DG8" s="629"/>
      <c r="DH8" s="629"/>
      <c r="DI8" s="629"/>
      <c r="DJ8" s="629"/>
      <c r="DK8" s="629"/>
      <c r="DL8" s="629"/>
      <c r="DM8" s="629"/>
      <c r="DN8" s="629"/>
      <c r="DO8" s="629"/>
      <c r="DP8" s="630"/>
      <c r="DQ8" s="634">
        <v>2071638</v>
      </c>
      <c r="DR8" s="629"/>
      <c r="DS8" s="629"/>
      <c r="DT8" s="629"/>
      <c r="DU8" s="629"/>
      <c r="DV8" s="629"/>
      <c r="DW8" s="629"/>
      <c r="DX8" s="629"/>
      <c r="DY8" s="629"/>
      <c r="DZ8" s="629"/>
      <c r="EA8" s="629"/>
      <c r="EB8" s="629"/>
      <c r="EC8" s="669"/>
    </row>
    <row r="9" spans="2:143" ht="11.25" customHeight="1" x14ac:dyDescent="0.15">
      <c r="B9" s="625" t="s">
        <v>238</v>
      </c>
      <c r="C9" s="626"/>
      <c r="D9" s="626"/>
      <c r="E9" s="626"/>
      <c r="F9" s="626"/>
      <c r="G9" s="626"/>
      <c r="H9" s="626"/>
      <c r="I9" s="626"/>
      <c r="J9" s="626"/>
      <c r="K9" s="626"/>
      <c r="L9" s="626"/>
      <c r="M9" s="626"/>
      <c r="N9" s="626"/>
      <c r="O9" s="626"/>
      <c r="P9" s="626"/>
      <c r="Q9" s="627"/>
      <c r="R9" s="628">
        <v>22999</v>
      </c>
      <c r="S9" s="629"/>
      <c r="T9" s="629"/>
      <c r="U9" s="629"/>
      <c r="V9" s="629"/>
      <c r="W9" s="629"/>
      <c r="X9" s="629"/>
      <c r="Y9" s="630"/>
      <c r="Z9" s="655">
        <v>0.2</v>
      </c>
      <c r="AA9" s="655"/>
      <c r="AB9" s="655"/>
      <c r="AC9" s="655"/>
      <c r="AD9" s="656">
        <v>22999</v>
      </c>
      <c r="AE9" s="656"/>
      <c r="AF9" s="656"/>
      <c r="AG9" s="656"/>
      <c r="AH9" s="656"/>
      <c r="AI9" s="656"/>
      <c r="AJ9" s="656"/>
      <c r="AK9" s="656"/>
      <c r="AL9" s="631">
        <v>0.3</v>
      </c>
      <c r="AM9" s="632"/>
      <c r="AN9" s="632"/>
      <c r="AO9" s="657"/>
      <c r="AP9" s="625" t="s">
        <v>239</v>
      </c>
      <c r="AQ9" s="626"/>
      <c r="AR9" s="626"/>
      <c r="AS9" s="626"/>
      <c r="AT9" s="626"/>
      <c r="AU9" s="626"/>
      <c r="AV9" s="626"/>
      <c r="AW9" s="626"/>
      <c r="AX9" s="626"/>
      <c r="AY9" s="626"/>
      <c r="AZ9" s="626"/>
      <c r="BA9" s="626"/>
      <c r="BB9" s="626"/>
      <c r="BC9" s="626"/>
      <c r="BD9" s="626"/>
      <c r="BE9" s="626"/>
      <c r="BF9" s="627"/>
      <c r="BG9" s="628">
        <v>1109126</v>
      </c>
      <c r="BH9" s="629"/>
      <c r="BI9" s="629"/>
      <c r="BJ9" s="629"/>
      <c r="BK9" s="629"/>
      <c r="BL9" s="629"/>
      <c r="BM9" s="629"/>
      <c r="BN9" s="630"/>
      <c r="BO9" s="655">
        <v>33.5</v>
      </c>
      <c r="BP9" s="655"/>
      <c r="BQ9" s="655"/>
      <c r="BR9" s="655"/>
      <c r="BS9" s="656" t="s">
        <v>125</v>
      </c>
      <c r="BT9" s="656"/>
      <c r="BU9" s="656"/>
      <c r="BV9" s="656"/>
      <c r="BW9" s="656"/>
      <c r="BX9" s="656"/>
      <c r="BY9" s="656"/>
      <c r="BZ9" s="656"/>
      <c r="CA9" s="656"/>
      <c r="CB9" s="714"/>
      <c r="CD9" s="670" t="s">
        <v>240</v>
      </c>
      <c r="CE9" s="667"/>
      <c r="CF9" s="667"/>
      <c r="CG9" s="667"/>
      <c r="CH9" s="667"/>
      <c r="CI9" s="667"/>
      <c r="CJ9" s="667"/>
      <c r="CK9" s="667"/>
      <c r="CL9" s="667"/>
      <c r="CM9" s="667"/>
      <c r="CN9" s="667"/>
      <c r="CO9" s="667"/>
      <c r="CP9" s="667"/>
      <c r="CQ9" s="668"/>
      <c r="CR9" s="628">
        <v>823263</v>
      </c>
      <c r="CS9" s="629"/>
      <c r="CT9" s="629"/>
      <c r="CU9" s="629"/>
      <c r="CV9" s="629"/>
      <c r="CW9" s="629"/>
      <c r="CX9" s="629"/>
      <c r="CY9" s="630"/>
      <c r="CZ9" s="655">
        <v>6.1</v>
      </c>
      <c r="DA9" s="655"/>
      <c r="DB9" s="655"/>
      <c r="DC9" s="655"/>
      <c r="DD9" s="634">
        <v>9357</v>
      </c>
      <c r="DE9" s="629"/>
      <c r="DF9" s="629"/>
      <c r="DG9" s="629"/>
      <c r="DH9" s="629"/>
      <c r="DI9" s="629"/>
      <c r="DJ9" s="629"/>
      <c r="DK9" s="629"/>
      <c r="DL9" s="629"/>
      <c r="DM9" s="629"/>
      <c r="DN9" s="629"/>
      <c r="DO9" s="629"/>
      <c r="DP9" s="630"/>
      <c r="DQ9" s="634">
        <v>581023</v>
      </c>
      <c r="DR9" s="629"/>
      <c r="DS9" s="629"/>
      <c r="DT9" s="629"/>
      <c r="DU9" s="629"/>
      <c r="DV9" s="629"/>
      <c r="DW9" s="629"/>
      <c r="DX9" s="629"/>
      <c r="DY9" s="629"/>
      <c r="DZ9" s="629"/>
      <c r="EA9" s="629"/>
      <c r="EB9" s="629"/>
      <c r="EC9" s="669"/>
    </row>
    <row r="10" spans="2:143" ht="11.25" customHeight="1" x14ac:dyDescent="0.15">
      <c r="B10" s="625" t="s">
        <v>241</v>
      </c>
      <c r="C10" s="626"/>
      <c r="D10" s="626"/>
      <c r="E10" s="626"/>
      <c r="F10" s="626"/>
      <c r="G10" s="626"/>
      <c r="H10" s="626"/>
      <c r="I10" s="626"/>
      <c r="J10" s="626"/>
      <c r="K10" s="626"/>
      <c r="L10" s="626"/>
      <c r="M10" s="626"/>
      <c r="N10" s="626"/>
      <c r="O10" s="626"/>
      <c r="P10" s="626"/>
      <c r="Q10" s="627"/>
      <c r="R10" s="628" t="s">
        <v>125</v>
      </c>
      <c r="S10" s="629"/>
      <c r="T10" s="629"/>
      <c r="U10" s="629"/>
      <c r="V10" s="629"/>
      <c r="W10" s="629"/>
      <c r="X10" s="629"/>
      <c r="Y10" s="630"/>
      <c r="Z10" s="655" t="s">
        <v>125</v>
      </c>
      <c r="AA10" s="655"/>
      <c r="AB10" s="655"/>
      <c r="AC10" s="655"/>
      <c r="AD10" s="656" t="s">
        <v>125</v>
      </c>
      <c r="AE10" s="656"/>
      <c r="AF10" s="656"/>
      <c r="AG10" s="656"/>
      <c r="AH10" s="656"/>
      <c r="AI10" s="656"/>
      <c r="AJ10" s="656"/>
      <c r="AK10" s="656"/>
      <c r="AL10" s="631" t="s">
        <v>125</v>
      </c>
      <c r="AM10" s="632"/>
      <c r="AN10" s="632"/>
      <c r="AO10" s="657"/>
      <c r="AP10" s="625" t="s">
        <v>242</v>
      </c>
      <c r="AQ10" s="626"/>
      <c r="AR10" s="626"/>
      <c r="AS10" s="626"/>
      <c r="AT10" s="626"/>
      <c r="AU10" s="626"/>
      <c r="AV10" s="626"/>
      <c r="AW10" s="626"/>
      <c r="AX10" s="626"/>
      <c r="AY10" s="626"/>
      <c r="AZ10" s="626"/>
      <c r="BA10" s="626"/>
      <c r="BB10" s="626"/>
      <c r="BC10" s="626"/>
      <c r="BD10" s="626"/>
      <c r="BE10" s="626"/>
      <c r="BF10" s="627"/>
      <c r="BG10" s="628">
        <v>55632</v>
      </c>
      <c r="BH10" s="629"/>
      <c r="BI10" s="629"/>
      <c r="BJ10" s="629"/>
      <c r="BK10" s="629"/>
      <c r="BL10" s="629"/>
      <c r="BM10" s="629"/>
      <c r="BN10" s="630"/>
      <c r="BO10" s="655">
        <v>1.7</v>
      </c>
      <c r="BP10" s="655"/>
      <c r="BQ10" s="655"/>
      <c r="BR10" s="655"/>
      <c r="BS10" s="656" t="s">
        <v>125</v>
      </c>
      <c r="BT10" s="656"/>
      <c r="BU10" s="656"/>
      <c r="BV10" s="656"/>
      <c r="BW10" s="656"/>
      <c r="BX10" s="656"/>
      <c r="BY10" s="656"/>
      <c r="BZ10" s="656"/>
      <c r="CA10" s="656"/>
      <c r="CB10" s="714"/>
      <c r="CD10" s="670" t="s">
        <v>243</v>
      </c>
      <c r="CE10" s="667"/>
      <c r="CF10" s="667"/>
      <c r="CG10" s="667"/>
      <c r="CH10" s="667"/>
      <c r="CI10" s="667"/>
      <c r="CJ10" s="667"/>
      <c r="CK10" s="667"/>
      <c r="CL10" s="667"/>
      <c r="CM10" s="667"/>
      <c r="CN10" s="667"/>
      <c r="CO10" s="667"/>
      <c r="CP10" s="667"/>
      <c r="CQ10" s="668"/>
      <c r="CR10" s="628">
        <v>31255</v>
      </c>
      <c r="CS10" s="629"/>
      <c r="CT10" s="629"/>
      <c r="CU10" s="629"/>
      <c r="CV10" s="629"/>
      <c r="CW10" s="629"/>
      <c r="CX10" s="629"/>
      <c r="CY10" s="630"/>
      <c r="CZ10" s="655">
        <v>0.2</v>
      </c>
      <c r="DA10" s="655"/>
      <c r="DB10" s="655"/>
      <c r="DC10" s="655"/>
      <c r="DD10" s="634">
        <v>3553</v>
      </c>
      <c r="DE10" s="629"/>
      <c r="DF10" s="629"/>
      <c r="DG10" s="629"/>
      <c r="DH10" s="629"/>
      <c r="DI10" s="629"/>
      <c r="DJ10" s="629"/>
      <c r="DK10" s="629"/>
      <c r="DL10" s="629"/>
      <c r="DM10" s="629"/>
      <c r="DN10" s="629"/>
      <c r="DO10" s="629"/>
      <c r="DP10" s="630"/>
      <c r="DQ10" s="634">
        <v>9333</v>
      </c>
      <c r="DR10" s="629"/>
      <c r="DS10" s="629"/>
      <c r="DT10" s="629"/>
      <c r="DU10" s="629"/>
      <c r="DV10" s="629"/>
      <c r="DW10" s="629"/>
      <c r="DX10" s="629"/>
      <c r="DY10" s="629"/>
      <c r="DZ10" s="629"/>
      <c r="EA10" s="629"/>
      <c r="EB10" s="629"/>
      <c r="EC10" s="669"/>
    </row>
    <row r="11" spans="2:143" ht="11.25" customHeight="1" x14ac:dyDescent="0.15">
      <c r="B11" s="625" t="s">
        <v>244</v>
      </c>
      <c r="C11" s="626"/>
      <c r="D11" s="626"/>
      <c r="E11" s="626"/>
      <c r="F11" s="626"/>
      <c r="G11" s="626"/>
      <c r="H11" s="626"/>
      <c r="I11" s="626"/>
      <c r="J11" s="626"/>
      <c r="K11" s="626"/>
      <c r="L11" s="626"/>
      <c r="M11" s="626"/>
      <c r="N11" s="626"/>
      <c r="O11" s="626"/>
      <c r="P11" s="626"/>
      <c r="Q11" s="627"/>
      <c r="R11" s="628">
        <v>589870</v>
      </c>
      <c r="S11" s="629"/>
      <c r="T11" s="629"/>
      <c r="U11" s="629"/>
      <c r="V11" s="629"/>
      <c r="W11" s="629"/>
      <c r="X11" s="629"/>
      <c r="Y11" s="630"/>
      <c r="Z11" s="631">
        <v>4.2</v>
      </c>
      <c r="AA11" s="632"/>
      <c r="AB11" s="632"/>
      <c r="AC11" s="633"/>
      <c r="AD11" s="634">
        <v>589870</v>
      </c>
      <c r="AE11" s="629"/>
      <c r="AF11" s="629"/>
      <c r="AG11" s="629"/>
      <c r="AH11" s="629"/>
      <c r="AI11" s="629"/>
      <c r="AJ11" s="629"/>
      <c r="AK11" s="630"/>
      <c r="AL11" s="631">
        <v>8.1</v>
      </c>
      <c r="AM11" s="632"/>
      <c r="AN11" s="632"/>
      <c r="AO11" s="657"/>
      <c r="AP11" s="625" t="s">
        <v>245</v>
      </c>
      <c r="AQ11" s="626"/>
      <c r="AR11" s="626"/>
      <c r="AS11" s="626"/>
      <c r="AT11" s="626"/>
      <c r="AU11" s="626"/>
      <c r="AV11" s="626"/>
      <c r="AW11" s="626"/>
      <c r="AX11" s="626"/>
      <c r="AY11" s="626"/>
      <c r="AZ11" s="626"/>
      <c r="BA11" s="626"/>
      <c r="BB11" s="626"/>
      <c r="BC11" s="626"/>
      <c r="BD11" s="626"/>
      <c r="BE11" s="626"/>
      <c r="BF11" s="627"/>
      <c r="BG11" s="628">
        <v>109629</v>
      </c>
      <c r="BH11" s="629"/>
      <c r="BI11" s="629"/>
      <c r="BJ11" s="629"/>
      <c r="BK11" s="629"/>
      <c r="BL11" s="629"/>
      <c r="BM11" s="629"/>
      <c r="BN11" s="630"/>
      <c r="BO11" s="655">
        <v>3.3</v>
      </c>
      <c r="BP11" s="655"/>
      <c r="BQ11" s="655"/>
      <c r="BR11" s="655"/>
      <c r="BS11" s="656">
        <v>31319</v>
      </c>
      <c r="BT11" s="656"/>
      <c r="BU11" s="656"/>
      <c r="BV11" s="656"/>
      <c r="BW11" s="656"/>
      <c r="BX11" s="656"/>
      <c r="BY11" s="656"/>
      <c r="BZ11" s="656"/>
      <c r="CA11" s="656"/>
      <c r="CB11" s="714"/>
      <c r="CD11" s="670" t="s">
        <v>246</v>
      </c>
      <c r="CE11" s="667"/>
      <c r="CF11" s="667"/>
      <c r="CG11" s="667"/>
      <c r="CH11" s="667"/>
      <c r="CI11" s="667"/>
      <c r="CJ11" s="667"/>
      <c r="CK11" s="667"/>
      <c r="CL11" s="667"/>
      <c r="CM11" s="667"/>
      <c r="CN11" s="667"/>
      <c r="CO11" s="667"/>
      <c r="CP11" s="667"/>
      <c r="CQ11" s="668"/>
      <c r="CR11" s="628">
        <v>1149922</v>
      </c>
      <c r="CS11" s="629"/>
      <c r="CT11" s="629"/>
      <c r="CU11" s="629"/>
      <c r="CV11" s="629"/>
      <c r="CW11" s="629"/>
      <c r="CX11" s="629"/>
      <c r="CY11" s="630"/>
      <c r="CZ11" s="655">
        <v>8.5</v>
      </c>
      <c r="DA11" s="655"/>
      <c r="DB11" s="655"/>
      <c r="DC11" s="655"/>
      <c r="DD11" s="634">
        <v>615348</v>
      </c>
      <c r="DE11" s="629"/>
      <c r="DF11" s="629"/>
      <c r="DG11" s="629"/>
      <c r="DH11" s="629"/>
      <c r="DI11" s="629"/>
      <c r="DJ11" s="629"/>
      <c r="DK11" s="629"/>
      <c r="DL11" s="629"/>
      <c r="DM11" s="629"/>
      <c r="DN11" s="629"/>
      <c r="DO11" s="629"/>
      <c r="DP11" s="630"/>
      <c r="DQ11" s="634">
        <v>398772</v>
      </c>
      <c r="DR11" s="629"/>
      <c r="DS11" s="629"/>
      <c r="DT11" s="629"/>
      <c r="DU11" s="629"/>
      <c r="DV11" s="629"/>
      <c r="DW11" s="629"/>
      <c r="DX11" s="629"/>
      <c r="DY11" s="629"/>
      <c r="DZ11" s="629"/>
      <c r="EA11" s="629"/>
      <c r="EB11" s="629"/>
      <c r="EC11" s="669"/>
    </row>
    <row r="12" spans="2:143" ht="11.25" customHeight="1" x14ac:dyDescent="0.15">
      <c r="B12" s="625" t="s">
        <v>247</v>
      </c>
      <c r="C12" s="626"/>
      <c r="D12" s="626"/>
      <c r="E12" s="626"/>
      <c r="F12" s="626"/>
      <c r="G12" s="626"/>
      <c r="H12" s="626"/>
      <c r="I12" s="626"/>
      <c r="J12" s="626"/>
      <c r="K12" s="626"/>
      <c r="L12" s="626"/>
      <c r="M12" s="626"/>
      <c r="N12" s="626"/>
      <c r="O12" s="626"/>
      <c r="P12" s="626"/>
      <c r="Q12" s="627"/>
      <c r="R12" s="628">
        <v>1032</v>
      </c>
      <c r="S12" s="629"/>
      <c r="T12" s="629"/>
      <c r="U12" s="629"/>
      <c r="V12" s="629"/>
      <c r="W12" s="629"/>
      <c r="X12" s="629"/>
      <c r="Y12" s="630"/>
      <c r="Z12" s="655">
        <v>0</v>
      </c>
      <c r="AA12" s="655"/>
      <c r="AB12" s="655"/>
      <c r="AC12" s="655"/>
      <c r="AD12" s="656">
        <v>1032</v>
      </c>
      <c r="AE12" s="656"/>
      <c r="AF12" s="656"/>
      <c r="AG12" s="656"/>
      <c r="AH12" s="656"/>
      <c r="AI12" s="656"/>
      <c r="AJ12" s="656"/>
      <c r="AK12" s="656"/>
      <c r="AL12" s="631">
        <v>0</v>
      </c>
      <c r="AM12" s="632"/>
      <c r="AN12" s="632"/>
      <c r="AO12" s="657"/>
      <c r="AP12" s="625" t="s">
        <v>248</v>
      </c>
      <c r="AQ12" s="626"/>
      <c r="AR12" s="626"/>
      <c r="AS12" s="626"/>
      <c r="AT12" s="626"/>
      <c r="AU12" s="626"/>
      <c r="AV12" s="626"/>
      <c r="AW12" s="626"/>
      <c r="AX12" s="626"/>
      <c r="AY12" s="626"/>
      <c r="AZ12" s="626"/>
      <c r="BA12" s="626"/>
      <c r="BB12" s="626"/>
      <c r="BC12" s="626"/>
      <c r="BD12" s="626"/>
      <c r="BE12" s="626"/>
      <c r="BF12" s="627"/>
      <c r="BG12" s="628">
        <v>1765188</v>
      </c>
      <c r="BH12" s="629"/>
      <c r="BI12" s="629"/>
      <c r="BJ12" s="629"/>
      <c r="BK12" s="629"/>
      <c r="BL12" s="629"/>
      <c r="BM12" s="629"/>
      <c r="BN12" s="630"/>
      <c r="BO12" s="655">
        <v>53.3</v>
      </c>
      <c r="BP12" s="655"/>
      <c r="BQ12" s="655"/>
      <c r="BR12" s="655"/>
      <c r="BS12" s="656">
        <v>116797</v>
      </c>
      <c r="BT12" s="656"/>
      <c r="BU12" s="656"/>
      <c r="BV12" s="656"/>
      <c r="BW12" s="656"/>
      <c r="BX12" s="656"/>
      <c r="BY12" s="656"/>
      <c r="BZ12" s="656"/>
      <c r="CA12" s="656"/>
      <c r="CB12" s="714"/>
      <c r="CD12" s="670" t="s">
        <v>249</v>
      </c>
      <c r="CE12" s="667"/>
      <c r="CF12" s="667"/>
      <c r="CG12" s="667"/>
      <c r="CH12" s="667"/>
      <c r="CI12" s="667"/>
      <c r="CJ12" s="667"/>
      <c r="CK12" s="667"/>
      <c r="CL12" s="667"/>
      <c r="CM12" s="667"/>
      <c r="CN12" s="667"/>
      <c r="CO12" s="667"/>
      <c r="CP12" s="667"/>
      <c r="CQ12" s="668"/>
      <c r="CR12" s="628">
        <v>745405</v>
      </c>
      <c r="CS12" s="629"/>
      <c r="CT12" s="629"/>
      <c r="CU12" s="629"/>
      <c r="CV12" s="629"/>
      <c r="CW12" s="629"/>
      <c r="CX12" s="629"/>
      <c r="CY12" s="630"/>
      <c r="CZ12" s="655">
        <v>5.5</v>
      </c>
      <c r="DA12" s="655"/>
      <c r="DB12" s="655"/>
      <c r="DC12" s="655"/>
      <c r="DD12" s="634">
        <v>240701</v>
      </c>
      <c r="DE12" s="629"/>
      <c r="DF12" s="629"/>
      <c r="DG12" s="629"/>
      <c r="DH12" s="629"/>
      <c r="DI12" s="629"/>
      <c r="DJ12" s="629"/>
      <c r="DK12" s="629"/>
      <c r="DL12" s="629"/>
      <c r="DM12" s="629"/>
      <c r="DN12" s="629"/>
      <c r="DO12" s="629"/>
      <c r="DP12" s="630"/>
      <c r="DQ12" s="634">
        <v>332816</v>
      </c>
      <c r="DR12" s="629"/>
      <c r="DS12" s="629"/>
      <c r="DT12" s="629"/>
      <c r="DU12" s="629"/>
      <c r="DV12" s="629"/>
      <c r="DW12" s="629"/>
      <c r="DX12" s="629"/>
      <c r="DY12" s="629"/>
      <c r="DZ12" s="629"/>
      <c r="EA12" s="629"/>
      <c r="EB12" s="629"/>
      <c r="EC12" s="669"/>
    </row>
    <row r="13" spans="2:143" ht="11.25" customHeight="1" x14ac:dyDescent="0.15">
      <c r="B13" s="625" t="s">
        <v>250</v>
      </c>
      <c r="C13" s="626"/>
      <c r="D13" s="626"/>
      <c r="E13" s="626"/>
      <c r="F13" s="626"/>
      <c r="G13" s="626"/>
      <c r="H13" s="626"/>
      <c r="I13" s="626"/>
      <c r="J13" s="626"/>
      <c r="K13" s="626"/>
      <c r="L13" s="626"/>
      <c r="M13" s="626"/>
      <c r="N13" s="626"/>
      <c r="O13" s="626"/>
      <c r="P13" s="626"/>
      <c r="Q13" s="627"/>
      <c r="R13" s="628" t="s">
        <v>125</v>
      </c>
      <c r="S13" s="629"/>
      <c r="T13" s="629"/>
      <c r="U13" s="629"/>
      <c r="V13" s="629"/>
      <c r="W13" s="629"/>
      <c r="X13" s="629"/>
      <c r="Y13" s="630"/>
      <c r="Z13" s="655" t="s">
        <v>125</v>
      </c>
      <c r="AA13" s="655"/>
      <c r="AB13" s="655"/>
      <c r="AC13" s="655"/>
      <c r="AD13" s="656" t="s">
        <v>125</v>
      </c>
      <c r="AE13" s="656"/>
      <c r="AF13" s="656"/>
      <c r="AG13" s="656"/>
      <c r="AH13" s="656"/>
      <c r="AI13" s="656"/>
      <c r="AJ13" s="656"/>
      <c r="AK13" s="656"/>
      <c r="AL13" s="631" t="s">
        <v>125</v>
      </c>
      <c r="AM13" s="632"/>
      <c r="AN13" s="632"/>
      <c r="AO13" s="657"/>
      <c r="AP13" s="625" t="s">
        <v>251</v>
      </c>
      <c r="AQ13" s="626"/>
      <c r="AR13" s="626"/>
      <c r="AS13" s="626"/>
      <c r="AT13" s="626"/>
      <c r="AU13" s="626"/>
      <c r="AV13" s="626"/>
      <c r="AW13" s="626"/>
      <c r="AX13" s="626"/>
      <c r="AY13" s="626"/>
      <c r="AZ13" s="626"/>
      <c r="BA13" s="626"/>
      <c r="BB13" s="626"/>
      <c r="BC13" s="626"/>
      <c r="BD13" s="626"/>
      <c r="BE13" s="626"/>
      <c r="BF13" s="627"/>
      <c r="BG13" s="628">
        <v>1755474</v>
      </c>
      <c r="BH13" s="629"/>
      <c r="BI13" s="629"/>
      <c r="BJ13" s="629"/>
      <c r="BK13" s="629"/>
      <c r="BL13" s="629"/>
      <c r="BM13" s="629"/>
      <c r="BN13" s="630"/>
      <c r="BO13" s="655">
        <v>53</v>
      </c>
      <c r="BP13" s="655"/>
      <c r="BQ13" s="655"/>
      <c r="BR13" s="655"/>
      <c r="BS13" s="656">
        <v>116797</v>
      </c>
      <c r="BT13" s="656"/>
      <c r="BU13" s="656"/>
      <c r="BV13" s="656"/>
      <c r="BW13" s="656"/>
      <c r="BX13" s="656"/>
      <c r="BY13" s="656"/>
      <c r="BZ13" s="656"/>
      <c r="CA13" s="656"/>
      <c r="CB13" s="714"/>
      <c r="CD13" s="670" t="s">
        <v>252</v>
      </c>
      <c r="CE13" s="667"/>
      <c r="CF13" s="667"/>
      <c r="CG13" s="667"/>
      <c r="CH13" s="667"/>
      <c r="CI13" s="667"/>
      <c r="CJ13" s="667"/>
      <c r="CK13" s="667"/>
      <c r="CL13" s="667"/>
      <c r="CM13" s="667"/>
      <c r="CN13" s="667"/>
      <c r="CO13" s="667"/>
      <c r="CP13" s="667"/>
      <c r="CQ13" s="668"/>
      <c r="CR13" s="628">
        <v>1432780</v>
      </c>
      <c r="CS13" s="629"/>
      <c r="CT13" s="629"/>
      <c r="CU13" s="629"/>
      <c r="CV13" s="629"/>
      <c r="CW13" s="629"/>
      <c r="CX13" s="629"/>
      <c r="CY13" s="630"/>
      <c r="CZ13" s="655">
        <v>10.6</v>
      </c>
      <c r="DA13" s="655"/>
      <c r="DB13" s="655"/>
      <c r="DC13" s="655"/>
      <c r="DD13" s="634">
        <v>754282</v>
      </c>
      <c r="DE13" s="629"/>
      <c r="DF13" s="629"/>
      <c r="DG13" s="629"/>
      <c r="DH13" s="629"/>
      <c r="DI13" s="629"/>
      <c r="DJ13" s="629"/>
      <c r="DK13" s="629"/>
      <c r="DL13" s="629"/>
      <c r="DM13" s="629"/>
      <c r="DN13" s="629"/>
      <c r="DO13" s="629"/>
      <c r="DP13" s="630"/>
      <c r="DQ13" s="634">
        <v>739785</v>
      </c>
      <c r="DR13" s="629"/>
      <c r="DS13" s="629"/>
      <c r="DT13" s="629"/>
      <c r="DU13" s="629"/>
      <c r="DV13" s="629"/>
      <c r="DW13" s="629"/>
      <c r="DX13" s="629"/>
      <c r="DY13" s="629"/>
      <c r="DZ13" s="629"/>
      <c r="EA13" s="629"/>
      <c r="EB13" s="629"/>
      <c r="EC13" s="669"/>
    </row>
    <row r="14" spans="2:143" ht="11.25" customHeight="1" x14ac:dyDescent="0.15">
      <c r="B14" s="625" t="s">
        <v>253</v>
      </c>
      <c r="C14" s="626"/>
      <c r="D14" s="626"/>
      <c r="E14" s="626"/>
      <c r="F14" s="626"/>
      <c r="G14" s="626"/>
      <c r="H14" s="626"/>
      <c r="I14" s="626"/>
      <c r="J14" s="626"/>
      <c r="K14" s="626"/>
      <c r="L14" s="626"/>
      <c r="M14" s="626"/>
      <c r="N14" s="626"/>
      <c r="O14" s="626"/>
      <c r="P14" s="626"/>
      <c r="Q14" s="627"/>
      <c r="R14" s="628" t="s">
        <v>125</v>
      </c>
      <c r="S14" s="629"/>
      <c r="T14" s="629"/>
      <c r="U14" s="629"/>
      <c r="V14" s="629"/>
      <c r="W14" s="629"/>
      <c r="X14" s="629"/>
      <c r="Y14" s="630"/>
      <c r="Z14" s="655" t="s">
        <v>125</v>
      </c>
      <c r="AA14" s="655"/>
      <c r="AB14" s="655"/>
      <c r="AC14" s="655"/>
      <c r="AD14" s="656" t="s">
        <v>125</v>
      </c>
      <c r="AE14" s="656"/>
      <c r="AF14" s="656"/>
      <c r="AG14" s="656"/>
      <c r="AH14" s="656"/>
      <c r="AI14" s="656"/>
      <c r="AJ14" s="656"/>
      <c r="AK14" s="656"/>
      <c r="AL14" s="631" t="s">
        <v>125</v>
      </c>
      <c r="AM14" s="632"/>
      <c r="AN14" s="632"/>
      <c r="AO14" s="657"/>
      <c r="AP14" s="625" t="s">
        <v>254</v>
      </c>
      <c r="AQ14" s="626"/>
      <c r="AR14" s="626"/>
      <c r="AS14" s="626"/>
      <c r="AT14" s="626"/>
      <c r="AU14" s="626"/>
      <c r="AV14" s="626"/>
      <c r="AW14" s="626"/>
      <c r="AX14" s="626"/>
      <c r="AY14" s="626"/>
      <c r="AZ14" s="626"/>
      <c r="BA14" s="626"/>
      <c r="BB14" s="626"/>
      <c r="BC14" s="626"/>
      <c r="BD14" s="626"/>
      <c r="BE14" s="626"/>
      <c r="BF14" s="627"/>
      <c r="BG14" s="628">
        <v>94169</v>
      </c>
      <c r="BH14" s="629"/>
      <c r="BI14" s="629"/>
      <c r="BJ14" s="629"/>
      <c r="BK14" s="629"/>
      <c r="BL14" s="629"/>
      <c r="BM14" s="629"/>
      <c r="BN14" s="630"/>
      <c r="BO14" s="655">
        <v>2.8</v>
      </c>
      <c r="BP14" s="655"/>
      <c r="BQ14" s="655"/>
      <c r="BR14" s="655"/>
      <c r="BS14" s="656" t="s">
        <v>125</v>
      </c>
      <c r="BT14" s="656"/>
      <c r="BU14" s="656"/>
      <c r="BV14" s="656"/>
      <c r="BW14" s="656"/>
      <c r="BX14" s="656"/>
      <c r="BY14" s="656"/>
      <c r="BZ14" s="656"/>
      <c r="CA14" s="656"/>
      <c r="CB14" s="714"/>
      <c r="CD14" s="670" t="s">
        <v>255</v>
      </c>
      <c r="CE14" s="667"/>
      <c r="CF14" s="667"/>
      <c r="CG14" s="667"/>
      <c r="CH14" s="667"/>
      <c r="CI14" s="667"/>
      <c r="CJ14" s="667"/>
      <c r="CK14" s="667"/>
      <c r="CL14" s="667"/>
      <c r="CM14" s="667"/>
      <c r="CN14" s="667"/>
      <c r="CO14" s="667"/>
      <c r="CP14" s="667"/>
      <c r="CQ14" s="668"/>
      <c r="CR14" s="628">
        <v>424628</v>
      </c>
      <c r="CS14" s="629"/>
      <c r="CT14" s="629"/>
      <c r="CU14" s="629"/>
      <c r="CV14" s="629"/>
      <c r="CW14" s="629"/>
      <c r="CX14" s="629"/>
      <c r="CY14" s="630"/>
      <c r="CZ14" s="655">
        <v>3.1</v>
      </c>
      <c r="DA14" s="655"/>
      <c r="DB14" s="655"/>
      <c r="DC14" s="655"/>
      <c r="DD14" s="634">
        <v>46904</v>
      </c>
      <c r="DE14" s="629"/>
      <c r="DF14" s="629"/>
      <c r="DG14" s="629"/>
      <c r="DH14" s="629"/>
      <c r="DI14" s="629"/>
      <c r="DJ14" s="629"/>
      <c r="DK14" s="629"/>
      <c r="DL14" s="629"/>
      <c r="DM14" s="629"/>
      <c r="DN14" s="629"/>
      <c r="DO14" s="629"/>
      <c r="DP14" s="630"/>
      <c r="DQ14" s="634">
        <v>385569</v>
      </c>
      <c r="DR14" s="629"/>
      <c r="DS14" s="629"/>
      <c r="DT14" s="629"/>
      <c r="DU14" s="629"/>
      <c r="DV14" s="629"/>
      <c r="DW14" s="629"/>
      <c r="DX14" s="629"/>
      <c r="DY14" s="629"/>
      <c r="DZ14" s="629"/>
      <c r="EA14" s="629"/>
      <c r="EB14" s="629"/>
      <c r="EC14" s="669"/>
    </row>
    <row r="15" spans="2:143" ht="11.25" customHeight="1" x14ac:dyDescent="0.15">
      <c r="B15" s="625" t="s">
        <v>256</v>
      </c>
      <c r="C15" s="626"/>
      <c r="D15" s="626"/>
      <c r="E15" s="626"/>
      <c r="F15" s="626"/>
      <c r="G15" s="626"/>
      <c r="H15" s="626"/>
      <c r="I15" s="626"/>
      <c r="J15" s="626"/>
      <c r="K15" s="626"/>
      <c r="L15" s="626"/>
      <c r="M15" s="626"/>
      <c r="N15" s="626"/>
      <c r="O15" s="626"/>
      <c r="P15" s="626"/>
      <c r="Q15" s="627"/>
      <c r="R15" s="628" t="s">
        <v>125</v>
      </c>
      <c r="S15" s="629"/>
      <c r="T15" s="629"/>
      <c r="U15" s="629"/>
      <c r="V15" s="629"/>
      <c r="W15" s="629"/>
      <c r="X15" s="629"/>
      <c r="Y15" s="630"/>
      <c r="Z15" s="655" t="s">
        <v>125</v>
      </c>
      <c r="AA15" s="655"/>
      <c r="AB15" s="655"/>
      <c r="AC15" s="655"/>
      <c r="AD15" s="656" t="s">
        <v>125</v>
      </c>
      <c r="AE15" s="656"/>
      <c r="AF15" s="656"/>
      <c r="AG15" s="656"/>
      <c r="AH15" s="656"/>
      <c r="AI15" s="656"/>
      <c r="AJ15" s="656"/>
      <c r="AK15" s="656"/>
      <c r="AL15" s="631" t="s">
        <v>125</v>
      </c>
      <c r="AM15" s="632"/>
      <c r="AN15" s="632"/>
      <c r="AO15" s="657"/>
      <c r="AP15" s="625" t="s">
        <v>257</v>
      </c>
      <c r="AQ15" s="626"/>
      <c r="AR15" s="626"/>
      <c r="AS15" s="626"/>
      <c r="AT15" s="626"/>
      <c r="AU15" s="626"/>
      <c r="AV15" s="626"/>
      <c r="AW15" s="626"/>
      <c r="AX15" s="626"/>
      <c r="AY15" s="626"/>
      <c r="AZ15" s="626"/>
      <c r="BA15" s="626"/>
      <c r="BB15" s="626"/>
      <c r="BC15" s="626"/>
      <c r="BD15" s="626"/>
      <c r="BE15" s="626"/>
      <c r="BF15" s="627"/>
      <c r="BG15" s="628">
        <v>132053</v>
      </c>
      <c r="BH15" s="629"/>
      <c r="BI15" s="629"/>
      <c r="BJ15" s="629"/>
      <c r="BK15" s="629"/>
      <c r="BL15" s="629"/>
      <c r="BM15" s="629"/>
      <c r="BN15" s="630"/>
      <c r="BO15" s="655">
        <v>4</v>
      </c>
      <c r="BP15" s="655"/>
      <c r="BQ15" s="655"/>
      <c r="BR15" s="655"/>
      <c r="BS15" s="656" t="s">
        <v>125</v>
      </c>
      <c r="BT15" s="656"/>
      <c r="BU15" s="656"/>
      <c r="BV15" s="656"/>
      <c r="BW15" s="656"/>
      <c r="BX15" s="656"/>
      <c r="BY15" s="656"/>
      <c r="BZ15" s="656"/>
      <c r="CA15" s="656"/>
      <c r="CB15" s="714"/>
      <c r="CD15" s="670" t="s">
        <v>258</v>
      </c>
      <c r="CE15" s="667"/>
      <c r="CF15" s="667"/>
      <c r="CG15" s="667"/>
      <c r="CH15" s="667"/>
      <c r="CI15" s="667"/>
      <c r="CJ15" s="667"/>
      <c r="CK15" s="667"/>
      <c r="CL15" s="667"/>
      <c r="CM15" s="667"/>
      <c r="CN15" s="667"/>
      <c r="CO15" s="667"/>
      <c r="CP15" s="667"/>
      <c r="CQ15" s="668"/>
      <c r="CR15" s="628">
        <v>1553041</v>
      </c>
      <c r="CS15" s="629"/>
      <c r="CT15" s="629"/>
      <c r="CU15" s="629"/>
      <c r="CV15" s="629"/>
      <c r="CW15" s="629"/>
      <c r="CX15" s="629"/>
      <c r="CY15" s="630"/>
      <c r="CZ15" s="655">
        <v>11.5</v>
      </c>
      <c r="DA15" s="655"/>
      <c r="DB15" s="655"/>
      <c r="DC15" s="655"/>
      <c r="DD15" s="634">
        <v>808841</v>
      </c>
      <c r="DE15" s="629"/>
      <c r="DF15" s="629"/>
      <c r="DG15" s="629"/>
      <c r="DH15" s="629"/>
      <c r="DI15" s="629"/>
      <c r="DJ15" s="629"/>
      <c r="DK15" s="629"/>
      <c r="DL15" s="629"/>
      <c r="DM15" s="629"/>
      <c r="DN15" s="629"/>
      <c r="DO15" s="629"/>
      <c r="DP15" s="630"/>
      <c r="DQ15" s="634">
        <v>724507</v>
      </c>
      <c r="DR15" s="629"/>
      <c r="DS15" s="629"/>
      <c r="DT15" s="629"/>
      <c r="DU15" s="629"/>
      <c r="DV15" s="629"/>
      <c r="DW15" s="629"/>
      <c r="DX15" s="629"/>
      <c r="DY15" s="629"/>
      <c r="DZ15" s="629"/>
      <c r="EA15" s="629"/>
      <c r="EB15" s="629"/>
      <c r="EC15" s="669"/>
    </row>
    <row r="16" spans="2:143" ht="11.25" customHeight="1" x14ac:dyDescent="0.15">
      <c r="B16" s="625" t="s">
        <v>259</v>
      </c>
      <c r="C16" s="626"/>
      <c r="D16" s="626"/>
      <c r="E16" s="626"/>
      <c r="F16" s="626"/>
      <c r="G16" s="626"/>
      <c r="H16" s="626"/>
      <c r="I16" s="626"/>
      <c r="J16" s="626"/>
      <c r="K16" s="626"/>
      <c r="L16" s="626"/>
      <c r="M16" s="626"/>
      <c r="N16" s="626"/>
      <c r="O16" s="626"/>
      <c r="P16" s="626"/>
      <c r="Q16" s="627"/>
      <c r="R16" s="628">
        <v>13486</v>
      </c>
      <c r="S16" s="629"/>
      <c r="T16" s="629"/>
      <c r="U16" s="629"/>
      <c r="V16" s="629"/>
      <c r="W16" s="629"/>
      <c r="X16" s="629"/>
      <c r="Y16" s="630"/>
      <c r="Z16" s="655">
        <v>0.1</v>
      </c>
      <c r="AA16" s="655"/>
      <c r="AB16" s="655"/>
      <c r="AC16" s="655"/>
      <c r="AD16" s="656">
        <v>13486</v>
      </c>
      <c r="AE16" s="656"/>
      <c r="AF16" s="656"/>
      <c r="AG16" s="656"/>
      <c r="AH16" s="656"/>
      <c r="AI16" s="656"/>
      <c r="AJ16" s="656"/>
      <c r="AK16" s="656"/>
      <c r="AL16" s="631">
        <v>0.2</v>
      </c>
      <c r="AM16" s="632"/>
      <c r="AN16" s="632"/>
      <c r="AO16" s="657"/>
      <c r="AP16" s="625" t="s">
        <v>260</v>
      </c>
      <c r="AQ16" s="626"/>
      <c r="AR16" s="626"/>
      <c r="AS16" s="626"/>
      <c r="AT16" s="626"/>
      <c r="AU16" s="626"/>
      <c r="AV16" s="626"/>
      <c r="AW16" s="626"/>
      <c r="AX16" s="626"/>
      <c r="AY16" s="626"/>
      <c r="AZ16" s="626"/>
      <c r="BA16" s="626"/>
      <c r="BB16" s="626"/>
      <c r="BC16" s="626"/>
      <c r="BD16" s="626"/>
      <c r="BE16" s="626"/>
      <c r="BF16" s="627"/>
      <c r="BG16" s="628" t="s">
        <v>125</v>
      </c>
      <c r="BH16" s="629"/>
      <c r="BI16" s="629"/>
      <c r="BJ16" s="629"/>
      <c r="BK16" s="629"/>
      <c r="BL16" s="629"/>
      <c r="BM16" s="629"/>
      <c r="BN16" s="630"/>
      <c r="BO16" s="655" t="s">
        <v>125</v>
      </c>
      <c r="BP16" s="655"/>
      <c r="BQ16" s="655"/>
      <c r="BR16" s="655"/>
      <c r="BS16" s="656" t="s">
        <v>125</v>
      </c>
      <c r="BT16" s="656"/>
      <c r="BU16" s="656"/>
      <c r="BV16" s="656"/>
      <c r="BW16" s="656"/>
      <c r="BX16" s="656"/>
      <c r="BY16" s="656"/>
      <c r="BZ16" s="656"/>
      <c r="CA16" s="656"/>
      <c r="CB16" s="714"/>
      <c r="CD16" s="670" t="s">
        <v>261</v>
      </c>
      <c r="CE16" s="667"/>
      <c r="CF16" s="667"/>
      <c r="CG16" s="667"/>
      <c r="CH16" s="667"/>
      <c r="CI16" s="667"/>
      <c r="CJ16" s="667"/>
      <c r="CK16" s="667"/>
      <c r="CL16" s="667"/>
      <c r="CM16" s="667"/>
      <c r="CN16" s="667"/>
      <c r="CO16" s="667"/>
      <c r="CP16" s="667"/>
      <c r="CQ16" s="668"/>
      <c r="CR16" s="628">
        <v>440</v>
      </c>
      <c r="CS16" s="629"/>
      <c r="CT16" s="629"/>
      <c r="CU16" s="629"/>
      <c r="CV16" s="629"/>
      <c r="CW16" s="629"/>
      <c r="CX16" s="629"/>
      <c r="CY16" s="630"/>
      <c r="CZ16" s="655">
        <v>0</v>
      </c>
      <c r="DA16" s="655"/>
      <c r="DB16" s="655"/>
      <c r="DC16" s="655"/>
      <c r="DD16" s="634" t="s">
        <v>125</v>
      </c>
      <c r="DE16" s="629"/>
      <c r="DF16" s="629"/>
      <c r="DG16" s="629"/>
      <c r="DH16" s="629"/>
      <c r="DI16" s="629"/>
      <c r="DJ16" s="629"/>
      <c r="DK16" s="629"/>
      <c r="DL16" s="629"/>
      <c r="DM16" s="629"/>
      <c r="DN16" s="629"/>
      <c r="DO16" s="629"/>
      <c r="DP16" s="630"/>
      <c r="DQ16" s="634">
        <v>440</v>
      </c>
      <c r="DR16" s="629"/>
      <c r="DS16" s="629"/>
      <c r="DT16" s="629"/>
      <c r="DU16" s="629"/>
      <c r="DV16" s="629"/>
      <c r="DW16" s="629"/>
      <c r="DX16" s="629"/>
      <c r="DY16" s="629"/>
      <c r="DZ16" s="629"/>
      <c r="EA16" s="629"/>
      <c r="EB16" s="629"/>
      <c r="EC16" s="669"/>
    </row>
    <row r="17" spans="2:133" ht="11.25" customHeight="1" x14ac:dyDescent="0.15">
      <c r="B17" s="625" t="s">
        <v>262</v>
      </c>
      <c r="C17" s="626"/>
      <c r="D17" s="626"/>
      <c r="E17" s="626"/>
      <c r="F17" s="626"/>
      <c r="G17" s="626"/>
      <c r="H17" s="626"/>
      <c r="I17" s="626"/>
      <c r="J17" s="626"/>
      <c r="K17" s="626"/>
      <c r="L17" s="626"/>
      <c r="M17" s="626"/>
      <c r="N17" s="626"/>
      <c r="O17" s="626"/>
      <c r="P17" s="626"/>
      <c r="Q17" s="627"/>
      <c r="R17" s="628">
        <v>39233</v>
      </c>
      <c r="S17" s="629"/>
      <c r="T17" s="629"/>
      <c r="U17" s="629"/>
      <c r="V17" s="629"/>
      <c r="W17" s="629"/>
      <c r="X17" s="629"/>
      <c r="Y17" s="630"/>
      <c r="Z17" s="655">
        <v>0.3</v>
      </c>
      <c r="AA17" s="655"/>
      <c r="AB17" s="655"/>
      <c r="AC17" s="655"/>
      <c r="AD17" s="656">
        <v>39233</v>
      </c>
      <c r="AE17" s="656"/>
      <c r="AF17" s="656"/>
      <c r="AG17" s="656"/>
      <c r="AH17" s="656"/>
      <c r="AI17" s="656"/>
      <c r="AJ17" s="656"/>
      <c r="AK17" s="656"/>
      <c r="AL17" s="631">
        <v>0.5</v>
      </c>
      <c r="AM17" s="632"/>
      <c r="AN17" s="632"/>
      <c r="AO17" s="657"/>
      <c r="AP17" s="625" t="s">
        <v>263</v>
      </c>
      <c r="AQ17" s="626"/>
      <c r="AR17" s="626"/>
      <c r="AS17" s="626"/>
      <c r="AT17" s="626"/>
      <c r="AU17" s="626"/>
      <c r="AV17" s="626"/>
      <c r="AW17" s="626"/>
      <c r="AX17" s="626"/>
      <c r="AY17" s="626"/>
      <c r="AZ17" s="626"/>
      <c r="BA17" s="626"/>
      <c r="BB17" s="626"/>
      <c r="BC17" s="626"/>
      <c r="BD17" s="626"/>
      <c r="BE17" s="626"/>
      <c r="BF17" s="627"/>
      <c r="BG17" s="628" t="s">
        <v>125</v>
      </c>
      <c r="BH17" s="629"/>
      <c r="BI17" s="629"/>
      <c r="BJ17" s="629"/>
      <c r="BK17" s="629"/>
      <c r="BL17" s="629"/>
      <c r="BM17" s="629"/>
      <c r="BN17" s="630"/>
      <c r="BO17" s="655" t="s">
        <v>125</v>
      </c>
      <c r="BP17" s="655"/>
      <c r="BQ17" s="655"/>
      <c r="BR17" s="655"/>
      <c r="BS17" s="656" t="s">
        <v>125</v>
      </c>
      <c r="BT17" s="656"/>
      <c r="BU17" s="656"/>
      <c r="BV17" s="656"/>
      <c r="BW17" s="656"/>
      <c r="BX17" s="656"/>
      <c r="BY17" s="656"/>
      <c r="BZ17" s="656"/>
      <c r="CA17" s="656"/>
      <c r="CB17" s="714"/>
      <c r="CD17" s="670" t="s">
        <v>264</v>
      </c>
      <c r="CE17" s="667"/>
      <c r="CF17" s="667"/>
      <c r="CG17" s="667"/>
      <c r="CH17" s="667"/>
      <c r="CI17" s="667"/>
      <c r="CJ17" s="667"/>
      <c r="CK17" s="667"/>
      <c r="CL17" s="667"/>
      <c r="CM17" s="667"/>
      <c r="CN17" s="667"/>
      <c r="CO17" s="667"/>
      <c r="CP17" s="667"/>
      <c r="CQ17" s="668"/>
      <c r="CR17" s="628">
        <v>1455045</v>
      </c>
      <c r="CS17" s="629"/>
      <c r="CT17" s="629"/>
      <c r="CU17" s="629"/>
      <c r="CV17" s="629"/>
      <c r="CW17" s="629"/>
      <c r="CX17" s="629"/>
      <c r="CY17" s="630"/>
      <c r="CZ17" s="655">
        <v>10.8</v>
      </c>
      <c r="DA17" s="655"/>
      <c r="DB17" s="655"/>
      <c r="DC17" s="655"/>
      <c r="DD17" s="634" t="s">
        <v>125</v>
      </c>
      <c r="DE17" s="629"/>
      <c r="DF17" s="629"/>
      <c r="DG17" s="629"/>
      <c r="DH17" s="629"/>
      <c r="DI17" s="629"/>
      <c r="DJ17" s="629"/>
      <c r="DK17" s="629"/>
      <c r="DL17" s="629"/>
      <c r="DM17" s="629"/>
      <c r="DN17" s="629"/>
      <c r="DO17" s="629"/>
      <c r="DP17" s="630"/>
      <c r="DQ17" s="634">
        <v>1379570</v>
      </c>
      <c r="DR17" s="629"/>
      <c r="DS17" s="629"/>
      <c r="DT17" s="629"/>
      <c r="DU17" s="629"/>
      <c r="DV17" s="629"/>
      <c r="DW17" s="629"/>
      <c r="DX17" s="629"/>
      <c r="DY17" s="629"/>
      <c r="DZ17" s="629"/>
      <c r="EA17" s="629"/>
      <c r="EB17" s="629"/>
      <c r="EC17" s="669"/>
    </row>
    <row r="18" spans="2:133" ht="11.25" customHeight="1" x14ac:dyDescent="0.15">
      <c r="B18" s="625" t="s">
        <v>265</v>
      </c>
      <c r="C18" s="626"/>
      <c r="D18" s="626"/>
      <c r="E18" s="626"/>
      <c r="F18" s="626"/>
      <c r="G18" s="626"/>
      <c r="H18" s="626"/>
      <c r="I18" s="626"/>
      <c r="J18" s="626"/>
      <c r="K18" s="626"/>
      <c r="L18" s="626"/>
      <c r="M18" s="626"/>
      <c r="N18" s="626"/>
      <c r="O18" s="626"/>
      <c r="P18" s="626"/>
      <c r="Q18" s="627"/>
      <c r="R18" s="628">
        <v>55066</v>
      </c>
      <c r="S18" s="629"/>
      <c r="T18" s="629"/>
      <c r="U18" s="629"/>
      <c r="V18" s="629"/>
      <c r="W18" s="629"/>
      <c r="X18" s="629"/>
      <c r="Y18" s="630"/>
      <c r="Z18" s="655">
        <v>0.4</v>
      </c>
      <c r="AA18" s="655"/>
      <c r="AB18" s="655"/>
      <c r="AC18" s="655"/>
      <c r="AD18" s="656">
        <v>55066</v>
      </c>
      <c r="AE18" s="656"/>
      <c r="AF18" s="656"/>
      <c r="AG18" s="656"/>
      <c r="AH18" s="656"/>
      <c r="AI18" s="656"/>
      <c r="AJ18" s="656"/>
      <c r="AK18" s="656"/>
      <c r="AL18" s="631">
        <v>0.80000001192092896</v>
      </c>
      <c r="AM18" s="632"/>
      <c r="AN18" s="632"/>
      <c r="AO18" s="657"/>
      <c r="AP18" s="625" t="s">
        <v>266</v>
      </c>
      <c r="AQ18" s="626"/>
      <c r="AR18" s="626"/>
      <c r="AS18" s="626"/>
      <c r="AT18" s="626"/>
      <c r="AU18" s="626"/>
      <c r="AV18" s="626"/>
      <c r="AW18" s="626"/>
      <c r="AX18" s="626"/>
      <c r="AY18" s="626"/>
      <c r="AZ18" s="626"/>
      <c r="BA18" s="626"/>
      <c r="BB18" s="626"/>
      <c r="BC18" s="626"/>
      <c r="BD18" s="626"/>
      <c r="BE18" s="626"/>
      <c r="BF18" s="627"/>
      <c r="BG18" s="628" t="s">
        <v>125</v>
      </c>
      <c r="BH18" s="629"/>
      <c r="BI18" s="629"/>
      <c r="BJ18" s="629"/>
      <c r="BK18" s="629"/>
      <c r="BL18" s="629"/>
      <c r="BM18" s="629"/>
      <c r="BN18" s="630"/>
      <c r="BO18" s="655" t="s">
        <v>125</v>
      </c>
      <c r="BP18" s="655"/>
      <c r="BQ18" s="655"/>
      <c r="BR18" s="655"/>
      <c r="BS18" s="656" t="s">
        <v>125</v>
      </c>
      <c r="BT18" s="656"/>
      <c r="BU18" s="656"/>
      <c r="BV18" s="656"/>
      <c r="BW18" s="656"/>
      <c r="BX18" s="656"/>
      <c r="BY18" s="656"/>
      <c r="BZ18" s="656"/>
      <c r="CA18" s="656"/>
      <c r="CB18" s="714"/>
      <c r="CD18" s="670" t="s">
        <v>267</v>
      </c>
      <c r="CE18" s="667"/>
      <c r="CF18" s="667"/>
      <c r="CG18" s="667"/>
      <c r="CH18" s="667"/>
      <c r="CI18" s="667"/>
      <c r="CJ18" s="667"/>
      <c r="CK18" s="667"/>
      <c r="CL18" s="667"/>
      <c r="CM18" s="667"/>
      <c r="CN18" s="667"/>
      <c r="CO18" s="667"/>
      <c r="CP18" s="667"/>
      <c r="CQ18" s="668"/>
      <c r="CR18" s="628" t="s">
        <v>125</v>
      </c>
      <c r="CS18" s="629"/>
      <c r="CT18" s="629"/>
      <c r="CU18" s="629"/>
      <c r="CV18" s="629"/>
      <c r="CW18" s="629"/>
      <c r="CX18" s="629"/>
      <c r="CY18" s="630"/>
      <c r="CZ18" s="655" t="s">
        <v>125</v>
      </c>
      <c r="DA18" s="655"/>
      <c r="DB18" s="655"/>
      <c r="DC18" s="655"/>
      <c r="DD18" s="634" t="s">
        <v>125</v>
      </c>
      <c r="DE18" s="629"/>
      <c r="DF18" s="629"/>
      <c r="DG18" s="629"/>
      <c r="DH18" s="629"/>
      <c r="DI18" s="629"/>
      <c r="DJ18" s="629"/>
      <c r="DK18" s="629"/>
      <c r="DL18" s="629"/>
      <c r="DM18" s="629"/>
      <c r="DN18" s="629"/>
      <c r="DO18" s="629"/>
      <c r="DP18" s="630"/>
      <c r="DQ18" s="634" t="s">
        <v>125</v>
      </c>
      <c r="DR18" s="629"/>
      <c r="DS18" s="629"/>
      <c r="DT18" s="629"/>
      <c r="DU18" s="629"/>
      <c r="DV18" s="629"/>
      <c r="DW18" s="629"/>
      <c r="DX18" s="629"/>
      <c r="DY18" s="629"/>
      <c r="DZ18" s="629"/>
      <c r="EA18" s="629"/>
      <c r="EB18" s="629"/>
      <c r="EC18" s="669"/>
    </row>
    <row r="19" spans="2:133" ht="11.25" customHeight="1" x14ac:dyDescent="0.15">
      <c r="B19" s="625" t="s">
        <v>268</v>
      </c>
      <c r="C19" s="626"/>
      <c r="D19" s="626"/>
      <c r="E19" s="626"/>
      <c r="F19" s="626"/>
      <c r="G19" s="626"/>
      <c r="H19" s="626"/>
      <c r="I19" s="626"/>
      <c r="J19" s="626"/>
      <c r="K19" s="626"/>
      <c r="L19" s="626"/>
      <c r="M19" s="626"/>
      <c r="N19" s="626"/>
      <c r="O19" s="626"/>
      <c r="P19" s="626"/>
      <c r="Q19" s="627"/>
      <c r="R19" s="628">
        <v>12738</v>
      </c>
      <c r="S19" s="629"/>
      <c r="T19" s="629"/>
      <c r="U19" s="629"/>
      <c r="V19" s="629"/>
      <c r="W19" s="629"/>
      <c r="X19" s="629"/>
      <c r="Y19" s="630"/>
      <c r="Z19" s="655">
        <v>0.1</v>
      </c>
      <c r="AA19" s="655"/>
      <c r="AB19" s="655"/>
      <c r="AC19" s="655"/>
      <c r="AD19" s="656">
        <v>12738</v>
      </c>
      <c r="AE19" s="656"/>
      <c r="AF19" s="656"/>
      <c r="AG19" s="656"/>
      <c r="AH19" s="656"/>
      <c r="AI19" s="656"/>
      <c r="AJ19" s="656"/>
      <c r="AK19" s="656"/>
      <c r="AL19" s="631">
        <v>0.2</v>
      </c>
      <c r="AM19" s="632"/>
      <c r="AN19" s="632"/>
      <c r="AO19" s="657"/>
      <c r="AP19" s="625" t="s">
        <v>269</v>
      </c>
      <c r="AQ19" s="626"/>
      <c r="AR19" s="626"/>
      <c r="AS19" s="626"/>
      <c r="AT19" s="626"/>
      <c r="AU19" s="626"/>
      <c r="AV19" s="626"/>
      <c r="AW19" s="626"/>
      <c r="AX19" s="626"/>
      <c r="AY19" s="626"/>
      <c r="AZ19" s="626"/>
      <c r="BA19" s="626"/>
      <c r="BB19" s="626"/>
      <c r="BC19" s="626"/>
      <c r="BD19" s="626"/>
      <c r="BE19" s="626"/>
      <c r="BF19" s="627"/>
      <c r="BG19" s="628">
        <v>850</v>
      </c>
      <c r="BH19" s="629"/>
      <c r="BI19" s="629"/>
      <c r="BJ19" s="629"/>
      <c r="BK19" s="629"/>
      <c r="BL19" s="629"/>
      <c r="BM19" s="629"/>
      <c r="BN19" s="630"/>
      <c r="BO19" s="655">
        <v>0</v>
      </c>
      <c r="BP19" s="655"/>
      <c r="BQ19" s="655"/>
      <c r="BR19" s="655"/>
      <c r="BS19" s="656" t="s">
        <v>125</v>
      </c>
      <c r="BT19" s="656"/>
      <c r="BU19" s="656"/>
      <c r="BV19" s="656"/>
      <c r="BW19" s="656"/>
      <c r="BX19" s="656"/>
      <c r="BY19" s="656"/>
      <c r="BZ19" s="656"/>
      <c r="CA19" s="656"/>
      <c r="CB19" s="714"/>
      <c r="CD19" s="670" t="s">
        <v>270</v>
      </c>
      <c r="CE19" s="667"/>
      <c r="CF19" s="667"/>
      <c r="CG19" s="667"/>
      <c r="CH19" s="667"/>
      <c r="CI19" s="667"/>
      <c r="CJ19" s="667"/>
      <c r="CK19" s="667"/>
      <c r="CL19" s="667"/>
      <c r="CM19" s="667"/>
      <c r="CN19" s="667"/>
      <c r="CO19" s="667"/>
      <c r="CP19" s="667"/>
      <c r="CQ19" s="668"/>
      <c r="CR19" s="628" t="s">
        <v>125</v>
      </c>
      <c r="CS19" s="629"/>
      <c r="CT19" s="629"/>
      <c r="CU19" s="629"/>
      <c r="CV19" s="629"/>
      <c r="CW19" s="629"/>
      <c r="CX19" s="629"/>
      <c r="CY19" s="630"/>
      <c r="CZ19" s="655" t="s">
        <v>125</v>
      </c>
      <c r="DA19" s="655"/>
      <c r="DB19" s="655"/>
      <c r="DC19" s="655"/>
      <c r="DD19" s="634" t="s">
        <v>125</v>
      </c>
      <c r="DE19" s="629"/>
      <c r="DF19" s="629"/>
      <c r="DG19" s="629"/>
      <c r="DH19" s="629"/>
      <c r="DI19" s="629"/>
      <c r="DJ19" s="629"/>
      <c r="DK19" s="629"/>
      <c r="DL19" s="629"/>
      <c r="DM19" s="629"/>
      <c r="DN19" s="629"/>
      <c r="DO19" s="629"/>
      <c r="DP19" s="630"/>
      <c r="DQ19" s="634" t="s">
        <v>125</v>
      </c>
      <c r="DR19" s="629"/>
      <c r="DS19" s="629"/>
      <c r="DT19" s="629"/>
      <c r="DU19" s="629"/>
      <c r="DV19" s="629"/>
      <c r="DW19" s="629"/>
      <c r="DX19" s="629"/>
      <c r="DY19" s="629"/>
      <c r="DZ19" s="629"/>
      <c r="EA19" s="629"/>
      <c r="EB19" s="629"/>
      <c r="EC19" s="669"/>
    </row>
    <row r="20" spans="2:133" ht="11.25" customHeight="1" x14ac:dyDescent="0.15">
      <c r="B20" s="625" t="s">
        <v>271</v>
      </c>
      <c r="C20" s="626"/>
      <c r="D20" s="626"/>
      <c r="E20" s="626"/>
      <c r="F20" s="626"/>
      <c r="G20" s="626"/>
      <c r="H20" s="626"/>
      <c r="I20" s="626"/>
      <c r="J20" s="626"/>
      <c r="K20" s="626"/>
      <c r="L20" s="626"/>
      <c r="M20" s="626"/>
      <c r="N20" s="626"/>
      <c r="O20" s="626"/>
      <c r="P20" s="626"/>
      <c r="Q20" s="627"/>
      <c r="R20" s="628">
        <v>3959</v>
      </c>
      <c r="S20" s="629"/>
      <c r="T20" s="629"/>
      <c r="U20" s="629"/>
      <c r="V20" s="629"/>
      <c r="W20" s="629"/>
      <c r="X20" s="629"/>
      <c r="Y20" s="630"/>
      <c r="Z20" s="655">
        <v>0</v>
      </c>
      <c r="AA20" s="655"/>
      <c r="AB20" s="655"/>
      <c r="AC20" s="655"/>
      <c r="AD20" s="656">
        <v>3959</v>
      </c>
      <c r="AE20" s="656"/>
      <c r="AF20" s="656"/>
      <c r="AG20" s="656"/>
      <c r="AH20" s="656"/>
      <c r="AI20" s="656"/>
      <c r="AJ20" s="656"/>
      <c r="AK20" s="656"/>
      <c r="AL20" s="631">
        <v>0.1</v>
      </c>
      <c r="AM20" s="632"/>
      <c r="AN20" s="632"/>
      <c r="AO20" s="657"/>
      <c r="AP20" s="625" t="s">
        <v>272</v>
      </c>
      <c r="AQ20" s="626"/>
      <c r="AR20" s="626"/>
      <c r="AS20" s="626"/>
      <c r="AT20" s="626"/>
      <c r="AU20" s="626"/>
      <c r="AV20" s="626"/>
      <c r="AW20" s="626"/>
      <c r="AX20" s="626"/>
      <c r="AY20" s="626"/>
      <c r="AZ20" s="626"/>
      <c r="BA20" s="626"/>
      <c r="BB20" s="626"/>
      <c r="BC20" s="626"/>
      <c r="BD20" s="626"/>
      <c r="BE20" s="626"/>
      <c r="BF20" s="627"/>
      <c r="BG20" s="628">
        <v>850</v>
      </c>
      <c r="BH20" s="629"/>
      <c r="BI20" s="629"/>
      <c r="BJ20" s="629"/>
      <c r="BK20" s="629"/>
      <c r="BL20" s="629"/>
      <c r="BM20" s="629"/>
      <c r="BN20" s="630"/>
      <c r="BO20" s="655">
        <v>0</v>
      </c>
      <c r="BP20" s="655"/>
      <c r="BQ20" s="655"/>
      <c r="BR20" s="655"/>
      <c r="BS20" s="656" t="s">
        <v>125</v>
      </c>
      <c r="BT20" s="656"/>
      <c r="BU20" s="656"/>
      <c r="BV20" s="656"/>
      <c r="BW20" s="656"/>
      <c r="BX20" s="656"/>
      <c r="BY20" s="656"/>
      <c r="BZ20" s="656"/>
      <c r="CA20" s="656"/>
      <c r="CB20" s="714"/>
      <c r="CD20" s="670" t="s">
        <v>273</v>
      </c>
      <c r="CE20" s="667"/>
      <c r="CF20" s="667"/>
      <c r="CG20" s="667"/>
      <c r="CH20" s="667"/>
      <c r="CI20" s="667"/>
      <c r="CJ20" s="667"/>
      <c r="CK20" s="667"/>
      <c r="CL20" s="667"/>
      <c r="CM20" s="667"/>
      <c r="CN20" s="667"/>
      <c r="CO20" s="667"/>
      <c r="CP20" s="667"/>
      <c r="CQ20" s="668"/>
      <c r="CR20" s="628">
        <v>13515533</v>
      </c>
      <c r="CS20" s="629"/>
      <c r="CT20" s="629"/>
      <c r="CU20" s="629"/>
      <c r="CV20" s="629"/>
      <c r="CW20" s="629"/>
      <c r="CX20" s="629"/>
      <c r="CY20" s="630"/>
      <c r="CZ20" s="655">
        <v>100</v>
      </c>
      <c r="DA20" s="655"/>
      <c r="DB20" s="655"/>
      <c r="DC20" s="655"/>
      <c r="DD20" s="634">
        <v>2794674</v>
      </c>
      <c r="DE20" s="629"/>
      <c r="DF20" s="629"/>
      <c r="DG20" s="629"/>
      <c r="DH20" s="629"/>
      <c r="DI20" s="629"/>
      <c r="DJ20" s="629"/>
      <c r="DK20" s="629"/>
      <c r="DL20" s="629"/>
      <c r="DM20" s="629"/>
      <c r="DN20" s="629"/>
      <c r="DO20" s="629"/>
      <c r="DP20" s="630"/>
      <c r="DQ20" s="634">
        <v>8429804</v>
      </c>
      <c r="DR20" s="629"/>
      <c r="DS20" s="629"/>
      <c r="DT20" s="629"/>
      <c r="DU20" s="629"/>
      <c r="DV20" s="629"/>
      <c r="DW20" s="629"/>
      <c r="DX20" s="629"/>
      <c r="DY20" s="629"/>
      <c r="DZ20" s="629"/>
      <c r="EA20" s="629"/>
      <c r="EB20" s="629"/>
      <c r="EC20" s="669"/>
    </row>
    <row r="21" spans="2:133" ht="11.25" customHeight="1" x14ac:dyDescent="0.15">
      <c r="B21" s="625" t="s">
        <v>274</v>
      </c>
      <c r="C21" s="626"/>
      <c r="D21" s="626"/>
      <c r="E21" s="626"/>
      <c r="F21" s="626"/>
      <c r="G21" s="626"/>
      <c r="H21" s="626"/>
      <c r="I21" s="626"/>
      <c r="J21" s="626"/>
      <c r="K21" s="626"/>
      <c r="L21" s="626"/>
      <c r="M21" s="626"/>
      <c r="N21" s="626"/>
      <c r="O21" s="626"/>
      <c r="P21" s="626"/>
      <c r="Q21" s="627"/>
      <c r="R21" s="628">
        <v>1346</v>
      </c>
      <c r="S21" s="629"/>
      <c r="T21" s="629"/>
      <c r="U21" s="629"/>
      <c r="V21" s="629"/>
      <c r="W21" s="629"/>
      <c r="X21" s="629"/>
      <c r="Y21" s="630"/>
      <c r="Z21" s="655">
        <v>0</v>
      </c>
      <c r="AA21" s="655"/>
      <c r="AB21" s="655"/>
      <c r="AC21" s="655"/>
      <c r="AD21" s="656">
        <v>1346</v>
      </c>
      <c r="AE21" s="656"/>
      <c r="AF21" s="656"/>
      <c r="AG21" s="656"/>
      <c r="AH21" s="656"/>
      <c r="AI21" s="656"/>
      <c r="AJ21" s="656"/>
      <c r="AK21" s="656"/>
      <c r="AL21" s="631">
        <v>0</v>
      </c>
      <c r="AM21" s="632"/>
      <c r="AN21" s="632"/>
      <c r="AO21" s="657"/>
      <c r="AP21" s="721" t="s">
        <v>275</v>
      </c>
      <c r="AQ21" s="728"/>
      <c r="AR21" s="728"/>
      <c r="AS21" s="728"/>
      <c r="AT21" s="728"/>
      <c r="AU21" s="728"/>
      <c r="AV21" s="728"/>
      <c r="AW21" s="728"/>
      <c r="AX21" s="728"/>
      <c r="AY21" s="728"/>
      <c r="AZ21" s="728"/>
      <c r="BA21" s="728"/>
      <c r="BB21" s="728"/>
      <c r="BC21" s="728"/>
      <c r="BD21" s="728"/>
      <c r="BE21" s="728"/>
      <c r="BF21" s="723"/>
      <c r="BG21" s="628">
        <v>850</v>
      </c>
      <c r="BH21" s="629"/>
      <c r="BI21" s="629"/>
      <c r="BJ21" s="629"/>
      <c r="BK21" s="629"/>
      <c r="BL21" s="629"/>
      <c r="BM21" s="629"/>
      <c r="BN21" s="630"/>
      <c r="BO21" s="655">
        <v>0</v>
      </c>
      <c r="BP21" s="655"/>
      <c r="BQ21" s="655"/>
      <c r="BR21" s="655"/>
      <c r="BS21" s="656" t="s">
        <v>125</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276</v>
      </c>
      <c r="C22" s="692"/>
      <c r="D22" s="692"/>
      <c r="E22" s="692"/>
      <c r="F22" s="692"/>
      <c r="G22" s="692"/>
      <c r="H22" s="692"/>
      <c r="I22" s="692"/>
      <c r="J22" s="692"/>
      <c r="K22" s="692"/>
      <c r="L22" s="692"/>
      <c r="M22" s="692"/>
      <c r="N22" s="692"/>
      <c r="O22" s="692"/>
      <c r="P22" s="692"/>
      <c r="Q22" s="693"/>
      <c r="R22" s="628">
        <v>37023</v>
      </c>
      <c r="S22" s="629"/>
      <c r="T22" s="629"/>
      <c r="U22" s="629"/>
      <c r="V22" s="629"/>
      <c r="W22" s="629"/>
      <c r="X22" s="629"/>
      <c r="Y22" s="630"/>
      <c r="Z22" s="655">
        <v>0.3</v>
      </c>
      <c r="AA22" s="655"/>
      <c r="AB22" s="655"/>
      <c r="AC22" s="655"/>
      <c r="AD22" s="656">
        <v>37023</v>
      </c>
      <c r="AE22" s="656"/>
      <c r="AF22" s="656"/>
      <c r="AG22" s="656"/>
      <c r="AH22" s="656"/>
      <c r="AI22" s="656"/>
      <c r="AJ22" s="656"/>
      <c r="AK22" s="656"/>
      <c r="AL22" s="631">
        <v>0.5</v>
      </c>
      <c r="AM22" s="632"/>
      <c r="AN22" s="632"/>
      <c r="AO22" s="657"/>
      <c r="AP22" s="721" t="s">
        <v>277</v>
      </c>
      <c r="AQ22" s="728"/>
      <c r="AR22" s="728"/>
      <c r="AS22" s="728"/>
      <c r="AT22" s="728"/>
      <c r="AU22" s="728"/>
      <c r="AV22" s="728"/>
      <c r="AW22" s="728"/>
      <c r="AX22" s="728"/>
      <c r="AY22" s="728"/>
      <c r="AZ22" s="728"/>
      <c r="BA22" s="728"/>
      <c r="BB22" s="728"/>
      <c r="BC22" s="728"/>
      <c r="BD22" s="728"/>
      <c r="BE22" s="728"/>
      <c r="BF22" s="723"/>
      <c r="BG22" s="628" t="s">
        <v>125</v>
      </c>
      <c r="BH22" s="629"/>
      <c r="BI22" s="629"/>
      <c r="BJ22" s="629"/>
      <c r="BK22" s="629"/>
      <c r="BL22" s="629"/>
      <c r="BM22" s="629"/>
      <c r="BN22" s="630"/>
      <c r="BO22" s="655" t="s">
        <v>125</v>
      </c>
      <c r="BP22" s="655"/>
      <c r="BQ22" s="655"/>
      <c r="BR22" s="655"/>
      <c r="BS22" s="656" t="s">
        <v>125</v>
      </c>
      <c r="BT22" s="656"/>
      <c r="BU22" s="656"/>
      <c r="BV22" s="656"/>
      <c r="BW22" s="656"/>
      <c r="BX22" s="656"/>
      <c r="BY22" s="656"/>
      <c r="BZ22" s="656"/>
      <c r="CA22" s="656"/>
      <c r="CB22" s="714"/>
      <c r="CD22" s="730" t="s">
        <v>278</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279</v>
      </c>
      <c r="C23" s="626"/>
      <c r="D23" s="626"/>
      <c r="E23" s="626"/>
      <c r="F23" s="626"/>
      <c r="G23" s="626"/>
      <c r="H23" s="626"/>
      <c r="I23" s="626"/>
      <c r="J23" s="626"/>
      <c r="K23" s="626"/>
      <c r="L23" s="626"/>
      <c r="M23" s="626"/>
      <c r="N23" s="626"/>
      <c r="O23" s="626"/>
      <c r="P23" s="626"/>
      <c r="Q23" s="627"/>
      <c r="R23" s="628">
        <v>3369329</v>
      </c>
      <c r="S23" s="629"/>
      <c r="T23" s="629"/>
      <c r="U23" s="629"/>
      <c r="V23" s="629"/>
      <c r="W23" s="629"/>
      <c r="X23" s="629"/>
      <c r="Y23" s="630"/>
      <c r="Z23" s="655">
        <v>24.1</v>
      </c>
      <c r="AA23" s="655"/>
      <c r="AB23" s="655"/>
      <c r="AC23" s="655"/>
      <c r="AD23" s="656">
        <v>3026594</v>
      </c>
      <c r="AE23" s="656"/>
      <c r="AF23" s="656"/>
      <c r="AG23" s="656"/>
      <c r="AH23" s="656"/>
      <c r="AI23" s="656"/>
      <c r="AJ23" s="656"/>
      <c r="AK23" s="656"/>
      <c r="AL23" s="631">
        <v>41.7</v>
      </c>
      <c r="AM23" s="632"/>
      <c r="AN23" s="632"/>
      <c r="AO23" s="657"/>
      <c r="AP23" s="721" t="s">
        <v>280</v>
      </c>
      <c r="AQ23" s="728"/>
      <c r="AR23" s="728"/>
      <c r="AS23" s="728"/>
      <c r="AT23" s="728"/>
      <c r="AU23" s="728"/>
      <c r="AV23" s="728"/>
      <c r="AW23" s="728"/>
      <c r="AX23" s="728"/>
      <c r="AY23" s="728"/>
      <c r="AZ23" s="728"/>
      <c r="BA23" s="728"/>
      <c r="BB23" s="728"/>
      <c r="BC23" s="728"/>
      <c r="BD23" s="728"/>
      <c r="BE23" s="728"/>
      <c r="BF23" s="723"/>
      <c r="BG23" s="628" t="s">
        <v>125</v>
      </c>
      <c r="BH23" s="629"/>
      <c r="BI23" s="629"/>
      <c r="BJ23" s="629"/>
      <c r="BK23" s="629"/>
      <c r="BL23" s="629"/>
      <c r="BM23" s="629"/>
      <c r="BN23" s="630"/>
      <c r="BO23" s="655" t="s">
        <v>125</v>
      </c>
      <c r="BP23" s="655"/>
      <c r="BQ23" s="655"/>
      <c r="BR23" s="655"/>
      <c r="BS23" s="656" t="s">
        <v>125</v>
      </c>
      <c r="BT23" s="656"/>
      <c r="BU23" s="656"/>
      <c r="BV23" s="656"/>
      <c r="BW23" s="656"/>
      <c r="BX23" s="656"/>
      <c r="BY23" s="656"/>
      <c r="BZ23" s="656"/>
      <c r="CA23" s="656"/>
      <c r="CB23" s="714"/>
      <c r="CD23" s="730" t="s">
        <v>220</v>
      </c>
      <c r="CE23" s="731"/>
      <c r="CF23" s="731"/>
      <c r="CG23" s="731"/>
      <c r="CH23" s="731"/>
      <c r="CI23" s="731"/>
      <c r="CJ23" s="731"/>
      <c r="CK23" s="731"/>
      <c r="CL23" s="731"/>
      <c r="CM23" s="731"/>
      <c r="CN23" s="731"/>
      <c r="CO23" s="731"/>
      <c r="CP23" s="731"/>
      <c r="CQ23" s="732"/>
      <c r="CR23" s="730" t="s">
        <v>281</v>
      </c>
      <c r="CS23" s="731"/>
      <c r="CT23" s="731"/>
      <c r="CU23" s="731"/>
      <c r="CV23" s="731"/>
      <c r="CW23" s="731"/>
      <c r="CX23" s="731"/>
      <c r="CY23" s="732"/>
      <c r="CZ23" s="730" t="s">
        <v>282</v>
      </c>
      <c r="DA23" s="731"/>
      <c r="DB23" s="731"/>
      <c r="DC23" s="732"/>
      <c r="DD23" s="730" t="s">
        <v>283</v>
      </c>
      <c r="DE23" s="731"/>
      <c r="DF23" s="731"/>
      <c r="DG23" s="731"/>
      <c r="DH23" s="731"/>
      <c r="DI23" s="731"/>
      <c r="DJ23" s="731"/>
      <c r="DK23" s="732"/>
      <c r="DL23" s="739" t="s">
        <v>284</v>
      </c>
      <c r="DM23" s="740"/>
      <c r="DN23" s="740"/>
      <c r="DO23" s="740"/>
      <c r="DP23" s="740"/>
      <c r="DQ23" s="740"/>
      <c r="DR23" s="740"/>
      <c r="DS23" s="740"/>
      <c r="DT23" s="740"/>
      <c r="DU23" s="740"/>
      <c r="DV23" s="741"/>
      <c r="DW23" s="730" t="s">
        <v>285</v>
      </c>
      <c r="DX23" s="731"/>
      <c r="DY23" s="731"/>
      <c r="DZ23" s="731"/>
      <c r="EA23" s="731"/>
      <c r="EB23" s="731"/>
      <c r="EC23" s="732"/>
    </row>
    <row r="24" spans="2:133" ht="11.25" customHeight="1" x14ac:dyDescent="0.15">
      <c r="B24" s="625" t="s">
        <v>286</v>
      </c>
      <c r="C24" s="626"/>
      <c r="D24" s="626"/>
      <c r="E24" s="626"/>
      <c r="F24" s="626"/>
      <c r="G24" s="626"/>
      <c r="H24" s="626"/>
      <c r="I24" s="626"/>
      <c r="J24" s="626"/>
      <c r="K24" s="626"/>
      <c r="L24" s="626"/>
      <c r="M24" s="626"/>
      <c r="N24" s="626"/>
      <c r="O24" s="626"/>
      <c r="P24" s="626"/>
      <c r="Q24" s="627"/>
      <c r="R24" s="628">
        <v>3026594</v>
      </c>
      <c r="S24" s="629"/>
      <c r="T24" s="629"/>
      <c r="U24" s="629"/>
      <c r="V24" s="629"/>
      <c r="W24" s="629"/>
      <c r="X24" s="629"/>
      <c r="Y24" s="630"/>
      <c r="Z24" s="655">
        <v>21.6</v>
      </c>
      <c r="AA24" s="655"/>
      <c r="AB24" s="655"/>
      <c r="AC24" s="655"/>
      <c r="AD24" s="656">
        <v>3026594</v>
      </c>
      <c r="AE24" s="656"/>
      <c r="AF24" s="656"/>
      <c r="AG24" s="656"/>
      <c r="AH24" s="656"/>
      <c r="AI24" s="656"/>
      <c r="AJ24" s="656"/>
      <c r="AK24" s="656"/>
      <c r="AL24" s="631">
        <v>41.7</v>
      </c>
      <c r="AM24" s="632"/>
      <c r="AN24" s="632"/>
      <c r="AO24" s="657"/>
      <c r="AP24" s="721" t="s">
        <v>287</v>
      </c>
      <c r="AQ24" s="728"/>
      <c r="AR24" s="728"/>
      <c r="AS24" s="728"/>
      <c r="AT24" s="728"/>
      <c r="AU24" s="728"/>
      <c r="AV24" s="728"/>
      <c r="AW24" s="728"/>
      <c r="AX24" s="728"/>
      <c r="AY24" s="728"/>
      <c r="AZ24" s="728"/>
      <c r="BA24" s="728"/>
      <c r="BB24" s="728"/>
      <c r="BC24" s="728"/>
      <c r="BD24" s="728"/>
      <c r="BE24" s="728"/>
      <c r="BF24" s="723"/>
      <c r="BG24" s="628" t="s">
        <v>125</v>
      </c>
      <c r="BH24" s="629"/>
      <c r="BI24" s="629"/>
      <c r="BJ24" s="629"/>
      <c r="BK24" s="629"/>
      <c r="BL24" s="629"/>
      <c r="BM24" s="629"/>
      <c r="BN24" s="630"/>
      <c r="BO24" s="655" t="s">
        <v>125</v>
      </c>
      <c r="BP24" s="655"/>
      <c r="BQ24" s="655"/>
      <c r="BR24" s="655"/>
      <c r="BS24" s="656" t="s">
        <v>125</v>
      </c>
      <c r="BT24" s="656"/>
      <c r="BU24" s="656"/>
      <c r="BV24" s="656"/>
      <c r="BW24" s="656"/>
      <c r="BX24" s="656"/>
      <c r="BY24" s="656"/>
      <c r="BZ24" s="656"/>
      <c r="CA24" s="656"/>
      <c r="CB24" s="714"/>
      <c r="CD24" s="684" t="s">
        <v>288</v>
      </c>
      <c r="CE24" s="685"/>
      <c r="CF24" s="685"/>
      <c r="CG24" s="685"/>
      <c r="CH24" s="685"/>
      <c r="CI24" s="685"/>
      <c r="CJ24" s="685"/>
      <c r="CK24" s="685"/>
      <c r="CL24" s="685"/>
      <c r="CM24" s="685"/>
      <c r="CN24" s="685"/>
      <c r="CO24" s="685"/>
      <c r="CP24" s="685"/>
      <c r="CQ24" s="686"/>
      <c r="CR24" s="681">
        <v>4969389</v>
      </c>
      <c r="CS24" s="682"/>
      <c r="CT24" s="682"/>
      <c r="CU24" s="682"/>
      <c r="CV24" s="682"/>
      <c r="CW24" s="682"/>
      <c r="CX24" s="682"/>
      <c r="CY24" s="725"/>
      <c r="CZ24" s="726">
        <v>36.799999999999997</v>
      </c>
      <c r="DA24" s="700"/>
      <c r="DB24" s="700"/>
      <c r="DC24" s="729"/>
      <c r="DD24" s="724">
        <v>3536331</v>
      </c>
      <c r="DE24" s="682"/>
      <c r="DF24" s="682"/>
      <c r="DG24" s="682"/>
      <c r="DH24" s="682"/>
      <c r="DI24" s="682"/>
      <c r="DJ24" s="682"/>
      <c r="DK24" s="725"/>
      <c r="DL24" s="724">
        <v>3502852</v>
      </c>
      <c r="DM24" s="682"/>
      <c r="DN24" s="682"/>
      <c r="DO24" s="682"/>
      <c r="DP24" s="682"/>
      <c r="DQ24" s="682"/>
      <c r="DR24" s="682"/>
      <c r="DS24" s="682"/>
      <c r="DT24" s="682"/>
      <c r="DU24" s="682"/>
      <c r="DV24" s="725"/>
      <c r="DW24" s="726">
        <v>46.2</v>
      </c>
      <c r="DX24" s="700"/>
      <c r="DY24" s="700"/>
      <c r="DZ24" s="700"/>
      <c r="EA24" s="700"/>
      <c r="EB24" s="700"/>
      <c r="EC24" s="727"/>
    </row>
    <row r="25" spans="2:133" ht="11.25" customHeight="1" x14ac:dyDescent="0.15">
      <c r="B25" s="625" t="s">
        <v>289</v>
      </c>
      <c r="C25" s="626"/>
      <c r="D25" s="626"/>
      <c r="E25" s="626"/>
      <c r="F25" s="626"/>
      <c r="G25" s="626"/>
      <c r="H25" s="626"/>
      <c r="I25" s="626"/>
      <c r="J25" s="626"/>
      <c r="K25" s="626"/>
      <c r="L25" s="626"/>
      <c r="M25" s="626"/>
      <c r="N25" s="626"/>
      <c r="O25" s="626"/>
      <c r="P25" s="626"/>
      <c r="Q25" s="627"/>
      <c r="R25" s="628">
        <v>342735</v>
      </c>
      <c r="S25" s="629"/>
      <c r="T25" s="629"/>
      <c r="U25" s="629"/>
      <c r="V25" s="629"/>
      <c r="W25" s="629"/>
      <c r="X25" s="629"/>
      <c r="Y25" s="630"/>
      <c r="Z25" s="655">
        <v>2.4</v>
      </c>
      <c r="AA25" s="655"/>
      <c r="AB25" s="655"/>
      <c r="AC25" s="655"/>
      <c r="AD25" s="656" t="s">
        <v>125</v>
      </c>
      <c r="AE25" s="656"/>
      <c r="AF25" s="656"/>
      <c r="AG25" s="656"/>
      <c r="AH25" s="656"/>
      <c r="AI25" s="656"/>
      <c r="AJ25" s="656"/>
      <c r="AK25" s="656"/>
      <c r="AL25" s="631" t="s">
        <v>125</v>
      </c>
      <c r="AM25" s="632"/>
      <c r="AN25" s="632"/>
      <c r="AO25" s="657"/>
      <c r="AP25" s="721" t="s">
        <v>290</v>
      </c>
      <c r="AQ25" s="728"/>
      <c r="AR25" s="728"/>
      <c r="AS25" s="728"/>
      <c r="AT25" s="728"/>
      <c r="AU25" s="728"/>
      <c r="AV25" s="728"/>
      <c r="AW25" s="728"/>
      <c r="AX25" s="728"/>
      <c r="AY25" s="728"/>
      <c r="AZ25" s="728"/>
      <c r="BA25" s="728"/>
      <c r="BB25" s="728"/>
      <c r="BC25" s="728"/>
      <c r="BD25" s="728"/>
      <c r="BE25" s="728"/>
      <c r="BF25" s="723"/>
      <c r="BG25" s="628" t="s">
        <v>125</v>
      </c>
      <c r="BH25" s="629"/>
      <c r="BI25" s="629"/>
      <c r="BJ25" s="629"/>
      <c r="BK25" s="629"/>
      <c r="BL25" s="629"/>
      <c r="BM25" s="629"/>
      <c r="BN25" s="630"/>
      <c r="BO25" s="655" t="s">
        <v>125</v>
      </c>
      <c r="BP25" s="655"/>
      <c r="BQ25" s="655"/>
      <c r="BR25" s="655"/>
      <c r="BS25" s="656" t="s">
        <v>125</v>
      </c>
      <c r="BT25" s="656"/>
      <c r="BU25" s="656"/>
      <c r="BV25" s="656"/>
      <c r="BW25" s="656"/>
      <c r="BX25" s="656"/>
      <c r="BY25" s="656"/>
      <c r="BZ25" s="656"/>
      <c r="CA25" s="656"/>
      <c r="CB25" s="714"/>
      <c r="CD25" s="670" t="s">
        <v>291</v>
      </c>
      <c r="CE25" s="667"/>
      <c r="CF25" s="667"/>
      <c r="CG25" s="667"/>
      <c r="CH25" s="667"/>
      <c r="CI25" s="667"/>
      <c r="CJ25" s="667"/>
      <c r="CK25" s="667"/>
      <c r="CL25" s="667"/>
      <c r="CM25" s="667"/>
      <c r="CN25" s="667"/>
      <c r="CO25" s="667"/>
      <c r="CP25" s="667"/>
      <c r="CQ25" s="668"/>
      <c r="CR25" s="628">
        <v>2035472</v>
      </c>
      <c r="CS25" s="639"/>
      <c r="CT25" s="639"/>
      <c r="CU25" s="639"/>
      <c r="CV25" s="639"/>
      <c r="CW25" s="639"/>
      <c r="CX25" s="639"/>
      <c r="CY25" s="640"/>
      <c r="CZ25" s="631">
        <v>15.1</v>
      </c>
      <c r="DA25" s="641"/>
      <c r="DB25" s="641"/>
      <c r="DC25" s="642"/>
      <c r="DD25" s="634">
        <v>1758990</v>
      </c>
      <c r="DE25" s="639"/>
      <c r="DF25" s="639"/>
      <c r="DG25" s="639"/>
      <c r="DH25" s="639"/>
      <c r="DI25" s="639"/>
      <c r="DJ25" s="639"/>
      <c r="DK25" s="640"/>
      <c r="DL25" s="634">
        <v>1734465</v>
      </c>
      <c r="DM25" s="639"/>
      <c r="DN25" s="639"/>
      <c r="DO25" s="639"/>
      <c r="DP25" s="639"/>
      <c r="DQ25" s="639"/>
      <c r="DR25" s="639"/>
      <c r="DS25" s="639"/>
      <c r="DT25" s="639"/>
      <c r="DU25" s="639"/>
      <c r="DV25" s="640"/>
      <c r="DW25" s="631">
        <v>22.9</v>
      </c>
      <c r="DX25" s="641"/>
      <c r="DY25" s="641"/>
      <c r="DZ25" s="641"/>
      <c r="EA25" s="641"/>
      <c r="EB25" s="641"/>
      <c r="EC25" s="662"/>
    </row>
    <row r="26" spans="2:133" ht="11.25" customHeight="1" x14ac:dyDescent="0.15">
      <c r="B26" s="625" t="s">
        <v>292</v>
      </c>
      <c r="C26" s="626"/>
      <c r="D26" s="626"/>
      <c r="E26" s="626"/>
      <c r="F26" s="626"/>
      <c r="G26" s="626"/>
      <c r="H26" s="626"/>
      <c r="I26" s="626"/>
      <c r="J26" s="626"/>
      <c r="K26" s="626"/>
      <c r="L26" s="626"/>
      <c r="M26" s="626"/>
      <c r="N26" s="626"/>
      <c r="O26" s="626"/>
      <c r="P26" s="626"/>
      <c r="Q26" s="627"/>
      <c r="R26" s="628" t="s">
        <v>125</v>
      </c>
      <c r="S26" s="629"/>
      <c r="T26" s="629"/>
      <c r="U26" s="629"/>
      <c r="V26" s="629"/>
      <c r="W26" s="629"/>
      <c r="X26" s="629"/>
      <c r="Y26" s="630"/>
      <c r="Z26" s="655" t="s">
        <v>125</v>
      </c>
      <c r="AA26" s="655"/>
      <c r="AB26" s="655"/>
      <c r="AC26" s="655"/>
      <c r="AD26" s="656" t="s">
        <v>125</v>
      </c>
      <c r="AE26" s="656"/>
      <c r="AF26" s="656"/>
      <c r="AG26" s="656"/>
      <c r="AH26" s="656"/>
      <c r="AI26" s="656"/>
      <c r="AJ26" s="656"/>
      <c r="AK26" s="656"/>
      <c r="AL26" s="631" t="s">
        <v>125</v>
      </c>
      <c r="AM26" s="632"/>
      <c r="AN26" s="632"/>
      <c r="AO26" s="657"/>
      <c r="AP26" s="721" t="s">
        <v>293</v>
      </c>
      <c r="AQ26" s="722"/>
      <c r="AR26" s="722"/>
      <c r="AS26" s="722"/>
      <c r="AT26" s="722"/>
      <c r="AU26" s="722"/>
      <c r="AV26" s="722"/>
      <c r="AW26" s="722"/>
      <c r="AX26" s="722"/>
      <c r="AY26" s="722"/>
      <c r="AZ26" s="722"/>
      <c r="BA26" s="722"/>
      <c r="BB26" s="722"/>
      <c r="BC26" s="722"/>
      <c r="BD26" s="722"/>
      <c r="BE26" s="722"/>
      <c r="BF26" s="723"/>
      <c r="BG26" s="628" t="s">
        <v>125</v>
      </c>
      <c r="BH26" s="629"/>
      <c r="BI26" s="629"/>
      <c r="BJ26" s="629"/>
      <c r="BK26" s="629"/>
      <c r="BL26" s="629"/>
      <c r="BM26" s="629"/>
      <c r="BN26" s="630"/>
      <c r="BO26" s="655" t="s">
        <v>125</v>
      </c>
      <c r="BP26" s="655"/>
      <c r="BQ26" s="655"/>
      <c r="BR26" s="655"/>
      <c r="BS26" s="656" t="s">
        <v>125</v>
      </c>
      <c r="BT26" s="656"/>
      <c r="BU26" s="656"/>
      <c r="BV26" s="656"/>
      <c r="BW26" s="656"/>
      <c r="BX26" s="656"/>
      <c r="BY26" s="656"/>
      <c r="BZ26" s="656"/>
      <c r="CA26" s="656"/>
      <c r="CB26" s="714"/>
      <c r="CD26" s="670" t="s">
        <v>294</v>
      </c>
      <c r="CE26" s="667"/>
      <c r="CF26" s="667"/>
      <c r="CG26" s="667"/>
      <c r="CH26" s="667"/>
      <c r="CI26" s="667"/>
      <c r="CJ26" s="667"/>
      <c r="CK26" s="667"/>
      <c r="CL26" s="667"/>
      <c r="CM26" s="667"/>
      <c r="CN26" s="667"/>
      <c r="CO26" s="667"/>
      <c r="CP26" s="667"/>
      <c r="CQ26" s="668"/>
      <c r="CR26" s="628">
        <v>1319637</v>
      </c>
      <c r="CS26" s="629"/>
      <c r="CT26" s="629"/>
      <c r="CU26" s="629"/>
      <c r="CV26" s="629"/>
      <c r="CW26" s="629"/>
      <c r="CX26" s="629"/>
      <c r="CY26" s="630"/>
      <c r="CZ26" s="631">
        <v>9.8000000000000007</v>
      </c>
      <c r="DA26" s="641"/>
      <c r="DB26" s="641"/>
      <c r="DC26" s="642"/>
      <c r="DD26" s="634">
        <v>1110889</v>
      </c>
      <c r="DE26" s="629"/>
      <c r="DF26" s="629"/>
      <c r="DG26" s="629"/>
      <c r="DH26" s="629"/>
      <c r="DI26" s="629"/>
      <c r="DJ26" s="629"/>
      <c r="DK26" s="630"/>
      <c r="DL26" s="634" t="s">
        <v>125</v>
      </c>
      <c r="DM26" s="629"/>
      <c r="DN26" s="629"/>
      <c r="DO26" s="629"/>
      <c r="DP26" s="629"/>
      <c r="DQ26" s="629"/>
      <c r="DR26" s="629"/>
      <c r="DS26" s="629"/>
      <c r="DT26" s="629"/>
      <c r="DU26" s="629"/>
      <c r="DV26" s="630"/>
      <c r="DW26" s="631" t="s">
        <v>125</v>
      </c>
      <c r="DX26" s="641"/>
      <c r="DY26" s="641"/>
      <c r="DZ26" s="641"/>
      <c r="EA26" s="641"/>
      <c r="EB26" s="641"/>
      <c r="EC26" s="662"/>
    </row>
    <row r="27" spans="2:133" ht="11.25" customHeight="1" x14ac:dyDescent="0.15">
      <c r="B27" s="625" t="s">
        <v>295</v>
      </c>
      <c r="C27" s="626"/>
      <c r="D27" s="626"/>
      <c r="E27" s="626"/>
      <c r="F27" s="626"/>
      <c r="G27" s="626"/>
      <c r="H27" s="626"/>
      <c r="I27" s="626"/>
      <c r="J27" s="626"/>
      <c r="K27" s="626"/>
      <c r="L27" s="626"/>
      <c r="M27" s="626"/>
      <c r="N27" s="626"/>
      <c r="O27" s="626"/>
      <c r="P27" s="626"/>
      <c r="Q27" s="627"/>
      <c r="R27" s="628">
        <v>7580817</v>
      </c>
      <c r="S27" s="629"/>
      <c r="T27" s="629"/>
      <c r="U27" s="629"/>
      <c r="V27" s="629"/>
      <c r="W27" s="629"/>
      <c r="X27" s="629"/>
      <c r="Y27" s="630"/>
      <c r="Z27" s="655">
        <v>54.1</v>
      </c>
      <c r="AA27" s="655"/>
      <c r="AB27" s="655"/>
      <c r="AC27" s="655"/>
      <c r="AD27" s="656">
        <v>7238082</v>
      </c>
      <c r="AE27" s="656"/>
      <c r="AF27" s="656"/>
      <c r="AG27" s="656"/>
      <c r="AH27" s="656"/>
      <c r="AI27" s="656"/>
      <c r="AJ27" s="656"/>
      <c r="AK27" s="656"/>
      <c r="AL27" s="631">
        <v>99.800003051757813</v>
      </c>
      <c r="AM27" s="632"/>
      <c r="AN27" s="632"/>
      <c r="AO27" s="657"/>
      <c r="AP27" s="625" t="s">
        <v>296</v>
      </c>
      <c r="AQ27" s="626"/>
      <c r="AR27" s="626"/>
      <c r="AS27" s="626"/>
      <c r="AT27" s="626"/>
      <c r="AU27" s="626"/>
      <c r="AV27" s="626"/>
      <c r="AW27" s="626"/>
      <c r="AX27" s="626"/>
      <c r="AY27" s="626"/>
      <c r="AZ27" s="626"/>
      <c r="BA27" s="626"/>
      <c r="BB27" s="626"/>
      <c r="BC27" s="626"/>
      <c r="BD27" s="626"/>
      <c r="BE27" s="626"/>
      <c r="BF27" s="627"/>
      <c r="BG27" s="628">
        <v>3314065</v>
      </c>
      <c r="BH27" s="629"/>
      <c r="BI27" s="629"/>
      <c r="BJ27" s="629"/>
      <c r="BK27" s="629"/>
      <c r="BL27" s="629"/>
      <c r="BM27" s="629"/>
      <c r="BN27" s="630"/>
      <c r="BO27" s="655">
        <v>100</v>
      </c>
      <c r="BP27" s="655"/>
      <c r="BQ27" s="655"/>
      <c r="BR27" s="655"/>
      <c r="BS27" s="656">
        <v>148116</v>
      </c>
      <c r="BT27" s="656"/>
      <c r="BU27" s="656"/>
      <c r="BV27" s="656"/>
      <c r="BW27" s="656"/>
      <c r="BX27" s="656"/>
      <c r="BY27" s="656"/>
      <c r="BZ27" s="656"/>
      <c r="CA27" s="656"/>
      <c r="CB27" s="714"/>
      <c r="CD27" s="670" t="s">
        <v>297</v>
      </c>
      <c r="CE27" s="667"/>
      <c r="CF27" s="667"/>
      <c r="CG27" s="667"/>
      <c r="CH27" s="667"/>
      <c r="CI27" s="667"/>
      <c r="CJ27" s="667"/>
      <c r="CK27" s="667"/>
      <c r="CL27" s="667"/>
      <c r="CM27" s="667"/>
      <c r="CN27" s="667"/>
      <c r="CO27" s="667"/>
      <c r="CP27" s="667"/>
      <c r="CQ27" s="668"/>
      <c r="CR27" s="628">
        <v>1478872</v>
      </c>
      <c r="CS27" s="639"/>
      <c r="CT27" s="639"/>
      <c r="CU27" s="639"/>
      <c r="CV27" s="639"/>
      <c r="CW27" s="639"/>
      <c r="CX27" s="639"/>
      <c r="CY27" s="640"/>
      <c r="CZ27" s="631">
        <v>10.9</v>
      </c>
      <c r="DA27" s="641"/>
      <c r="DB27" s="641"/>
      <c r="DC27" s="642"/>
      <c r="DD27" s="634">
        <v>397771</v>
      </c>
      <c r="DE27" s="639"/>
      <c r="DF27" s="639"/>
      <c r="DG27" s="639"/>
      <c r="DH27" s="639"/>
      <c r="DI27" s="639"/>
      <c r="DJ27" s="639"/>
      <c r="DK27" s="640"/>
      <c r="DL27" s="634">
        <v>388817</v>
      </c>
      <c r="DM27" s="639"/>
      <c r="DN27" s="639"/>
      <c r="DO27" s="639"/>
      <c r="DP27" s="639"/>
      <c r="DQ27" s="639"/>
      <c r="DR27" s="639"/>
      <c r="DS27" s="639"/>
      <c r="DT27" s="639"/>
      <c r="DU27" s="639"/>
      <c r="DV27" s="640"/>
      <c r="DW27" s="631">
        <v>5.0999999999999996</v>
      </c>
      <c r="DX27" s="641"/>
      <c r="DY27" s="641"/>
      <c r="DZ27" s="641"/>
      <c r="EA27" s="641"/>
      <c r="EB27" s="641"/>
      <c r="EC27" s="662"/>
    </row>
    <row r="28" spans="2:133" ht="11.25" customHeight="1" x14ac:dyDescent="0.15">
      <c r="B28" s="625" t="s">
        <v>298</v>
      </c>
      <c r="C28" s="626"/>
      <c r="D28" s="626"/>
      <c r="E28" s="626"/>
      <c r="F28" s="626"/>
      <c r="G28" s="626"/>
      <c r="H28" s="626"/>
      <c r="I28" s="626"/>
      <c r="J28" s="626"/>
      <c r="K28" s="626"/>
      <c r="L28" s="626"/>
      <c r="M28" s="626"/>
      <c r="N28" s="626"/>
      <c r="O28" s="626"/>
      <c r="P28" s="626"/>
      <c r="Q28" s="627"/>
      <c r="R28" s="628">
        <v>2163</v>
      </c>
      <c r="S28" s="629"/>
      <c r="T28" s="629"/>
      <c r="U28" s="629"/>
      <c r="V28" s="629"/>
      <c r="W28" s="629"/>
      <c r="X28" s="629"/>
      <c r="Y28" s="630"/>
      <c r="Z28" s="655">
        <v>0</v>
      </c>
      <c r="AA28" s="655"/>
      <c r="AB28" s="655"/>
      <c r="AC28" s="655"/>
      <c r="AD28" s="656">
        <v>2163</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299</v>
      </c>
      <c r="CE28" s="667"/>
      <c r="CF28" s="667"/>
      <c r="CG28" s="667"/>
      <c r="CH28" s="667"/>
      <c r="CI28" s="667"/>
      <c r="CJ28" s="667"/>
      <c r="CK28" s="667"/>
      <c r="CL28" s="667"/>
      <c r="CM28" s="667"/>
      <c r="CN28" s="667"/>
      <c r="CO28" s="667"/>
      <c r="CP28" s="667"/>
      <c r="CQ28" s="668"/>
      <c r="CR28" s="628">
        <v>1455045</v>
      </c>
      <c r="CS28" s="629"/>
      <c r="CT28" s="629"/>
      <c r="CU28" s="629"/>
      <c r="CV28" s="629"/>
      <c r="CW28" s="629"/>
      <c r="CX28" s="629"/>
      <c r="CY28" s="630"/>
      <c r="CZ28" s="631">
        <v>10.8</v>
      </c>
      <c r="DA28" s="641"/>
      <c r="DB28" s="641"/>
      <c r="DC28" s="642"/>
      <c r="DD28" s="634">
        <v>1379570</v>
      </c>
      <c r="DE28" s="629"/>
      <c r="DF28" s="629"/>
      <c r="DG28" s="629"/>
      <c r="DH28" s="629"/>
      <c r="DI28" s="629"/>
      <c r="DJ28" s="629"/>
      <c r="DK28" s="630"/>
      <c r="DL28" s="634">
        <v>1379570</v>
      </c>
      <c r="DM28" s="629"/>
      <c r="DN28" s="629"/>
      <c r="DO28" s="629"/>
      <c r="DP28" s="629"/>
      <c r="DQ28" s="629"/>
      <c r="DR28" s="629"/>
      <c r="DS28" s="629"/>
      <c r="DT28" s="629"/>
      <c r="DU28" s="629"/>
      <c r="DV28" s="630"/>
      <c r="DW28" s="631">
        <v>18.2</v>
      </c>
      <c r="DX28" s="641"/>
      <c r="DY28" s="641"/>
      <c r="DZ28" s="641"/>
      <c r="EA28" s="641"/>
      <c r="EB28" s="641"/>
      <c r="EC28" s="662"/>
    </row>
    <row r="29" spans="2:133" ht="11.25" customHeight="1" x14ac:dyDescent="0.15">
      <c r="B29" s="625" t="s">
        <v>300</v>
      </c>
      <c r="C29" s="626"/>
      <c r="D29" s="626"/>
      <c r="E29" s="626"/>
      <c r="F29" s="626"/>
      <c r="G29" s="626"/>
      <c r="H29" s="626"/>
      <c r="I29" s="626"/>
      <c r="J29" s="626"/>
      <c r="K29" s="626"/>
      <c r="L29" s="626"/>
      <c r="M29" s="626"/>
      <c r="N29" s="626"/>
      <c r="O29" s="626"/>
      <c r="P29" s="626"/>
      <c r="Q29" s="627"/>
      <c r="R29" s="628">
        <v>95954</v>
      </c>
      <c r="S29" s="629"/>
      <c r="T29" s="629"/>
      <c r="U29" s="629"/>
      <c r="V29" s="629"/>
      <c r="W29" s="629"/>
      <c r="X29" s="629"/>
      <c r="Y29" s="630"/>
      <c r="Z29" s="655">
        <v>0.7</v>
      </c>
      <c r="AA29" s="655"/>
      <c r="AB29" s="655"/>
      <c r="AC29" s="655"/>
      <c r="AD29" s="656" t="s">
        <v>125</v>
      </c>
      <c r="AE29" s="656"/>
      <c r="AF29" s="656"/>
      <c r="AG29" s="656"/>
      <c r="AH29" s="656"/>
      <c r="AI29" s="656"/>
      <c r="AJ29" s="656"/>
      <c r="AK29" s="656"/>
      <c r="AL29" s="631" t="s">
        <v>125</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301</v>
      </c>
      <c r="CE29" s="716"/>
      <c r="CF29" s="670" t="s">
        <v>70</v>
      </c>
      <c r="CG29" s="667"/>
      <c r="CH29" s="667"/>
      <c r="CI29" s="667"/>
      <c r="CJ29" s="667"/>
      <c r="CK29" s="667"/>
      <c r="CL29" s="667"/>
      <c r="CM29" s="667"/>
      <c r="CN29" s="667"/>
      <c r="CO29" s="667"/>
      <c r="CP29" s="667"/>
      <c r="CQ29" s="668"/>
      <c r="CR29" s="628">
        <v>1455039</v>
      </c>
      <c r="CS29" s="639"/>
      <c r="CT29" s="639"/>
      <c r="CU29" s="639"/>
      <c r="CV29" s="639"/>
      <c r="CW29" s="639"/>
      <c r="CX29" s="639"/>
      <c r="CY29" s="640"/>
      <c r="CZ29" s="631">
        <v>10.8</v>
      </c>
      <c r="DA29" s="641"/>
      <c r="DB29" s="641"/>
      <c r="DC29" s="642"/>
      <c r="DD29" s="634">
        <v>1379564</v>
      </c>
      <c r="DE29" s="639"/>
      <c r="DF29" s="639"/>
      <c r="DG29" s="639"/>
      <c r="DH29" s="639"/>
      <c r="DI29" s="639"/>
      <c r="DJ29" s="639"/>
      <c r="DK29" s="640"/>
      <c r="DL29" s="634">
        <v>1379564</v>
      </c>
      <c r="DM29" s="639"/>
      <c r="DN29" s="639"/>
      <c r="DO29" s="639"/>
      <c r="DP29" s="639"/>
      <c r="DQ29" s="639"/>
      <c r="DR29" s="639"/>
      <c r="DS29" s="639"/>
      <c r="DT29" s="639"/>
      <c r="DU29" s="639"/>
      <c r="DV29" s="640"/>
      <c r="DW29" s="631">
        <v>18.2</v>
      </c>
      <c r="DX29" s="641"/>
      <c r="DY29" s="641"/>
      <c r="DZ29" s="641"/>
      <c r="EA29" s="641"/>
      <c r="EB29" s="641"/>
      <c r="EC29" s="662"/>
    </row>
    <row r="30" spans="2:133" ht="11.25" customHeight="1" x14ac:dyDescent="0.15">
      <c r="B30" s="625" t="s">
        <v>302</v>
      </c>
      <c r="C30" s="626"/>
      <c r="D30" s="626"/>
      <c r="E30" s="626"/>
      <c r="F30" s="626"/>
      <c r="G30" s="626"/>
      <c r="H30" s="626"/>
      <c r="I30" s="626"/>
      <c r="J30" s="626"/>
      <c r="K30" s="626"/>
      <c r="L30" s="626"/>
      <c r="M30" s="626"/>
      <c r="N30" s="626"/>
      <c r="O30" s="626"/>
      <c r="P30" s="626"/>
      <c r="Q30" s="627"/>
      <c r="R30" s="628">
        <v>140426</v>
      </c>
      <c r="S30" s="629"/>
      <c r="T30" s="629"/>
      <c r="U30" s="629"/>
      <c r="V30" s="629"/>
      <c r="W30" s="629"/>
      <c r="X30" s="629"/>
      <c r="Y30" s="630"/>
      <c r="Z30" s="655">
        <v>1</v>
      </c>
      <c r="AA30" s="655"/>
      <c r="AB30" s="655"/>
      <c r="AC30" s="655"/>
      <c r="AD30" s="656">
        <v>10592</v>
      </c>
      <c r="AE30" s="656"/>
      <c r="AF30" s="656"/>
      <c r="AG30" s="656"/>
      <c r="AH30" s="656"/>
      <c r="AI30" s="656"/>
      <c r="AJ30" s="656"/>
      <c r="AK30" s="656"/>
      <c r="AL30" s="631">
        <v>0.1</v>
      </c>
      <c r="AM30" s="632"/>
      <c r="AN30" s="632"/>
      <c r="AO30" s="657"/>
      <c r="AP30" s="687" t="s">
        <v>220</v>
      </c>
      <c r="AQ30" s="688"/>
      <c r="AR30" s="688"/>
      <c r="AS30" s="688"/>
      <c r="AT30" s="688"/>
      <c r="AU30" s="688"/>
      <c r="AV30" s="688"/>
      <c r="AW30" s="688"/>
      <c r="AX30" s="688"/>
      <c r="AY30" s="688"/>
      <c r="AZ30" s="688"/>
      <c r="BA30" s="688"/>
      <c r="BB30" s="688"/>
      <c r="BC30" s="688"/>
      <c r="BD30" s="688"/>
      <c r="BE30" s="688"/>
      <c r="BF30" s="689"/>
      <c r="BG30" s="687" t="s">
        <v>303</v>
      </c>
      <c r="BH30" s="712"/>
      <c r="BI30" s="712"/>
      <c r="BJ30" s="712"/>
      <c r="BK30" s="712"/>
      <c r="BL30" s="712"/>
      <c r="BM30" s="712"/>
      <c r="BN30" s="712"/>
      <c r="BO30" s="712"/>
      <c r="BP30" s="712"/>
      <c r="BQ30" s="713"/>
      <c r="BR30" s="687" t="s">
        <v>304</v>
      </c>
      <c r="BS30" s="712"/>
      <c r="BT30" s="712"/>
      <c r="BU30" s="712"/>
      <c r="BV30" s="712"/>
      <c r="BW30" s="712"/>
      <c r="BX30" s="712"/>
      <c r="BY30" s="712"/>
      <c r="BZ30" s="712"/>
      <c r="CA30" s="712"/>
      <c r="CB30" s="713"/>
      <c r="CD30" s="717"/>
      <c r="CE30" s="718"/>
      <c r="CF30" s="670" t="s">
        <v>305</v>
      </c>
      <c r="CG30" s="667"/>
      <c r="CH30" s="667"/>
      <c r="CI30" s="667"/>
      <c r="CJ30" s="667"/>
      <c r="CK30" s="667"/>
      <c r="CL30" s="667"/>
      <c r="CM30" s="667"/>
      <c r="CN30" s="667"/>
      <c r="CO30" s="667"/>
      <c r="CP30" s="667"/>
      <c r="CQ30" s="668"/>
      <c r="CR30" s="628">
        <v>1404267</v>
      </c>
      <c r="CS30" s="629"/>
      <c r="CT30" s="629"/>
      <c r="CU30" s="629"/>
      <c r="CV30" s="629"/>
      <c r="CW30" s="629"/>
      <c r="CX30" s="629"/>
      <c r="CY30" s="630"/>
      <c r="CZ30" s="631">
        <v>10.4</v>
      </c>
      <c r="DA30" s="641"/>
      <c r="DB30" s="641"/>
      <c r="DC30" s="642"/>
      <c r="DD30" s="634">
        <v>1329741</v>
      </c>
      <c r="DE30" s="629"/>
      <c r="DF30" s="629"/>
      <c r="DG30" s="629"/>
      <c r="DH30" s="629"/>
      <c r="DI30" s="629"/>
      <c r="DJ30" s="629"/>
      <c r="DK30" s="630"/>
      <c r="DL30" s="634">
        <v>1329741</v>
      </c>
      <c r="DM30" s="629"/>
      <c r="DN30" s="629"/>
      <c r="DO30" s="629"/>
      <c r="DP30" s="629"/>
      <c r="DQ30" s="629"/>
      <c r="DR30" s="629"/>
      <c r="DS30" s="629"/>
      <c r="DT30" s="629"/>
      <c r="DU30" s="629"/>
      <c r="DV30" s="630"/>
      <c r="DW30" s="631">
        <v>17.5</v>
      </c>
      <c r="DX30" s="641"/>
      <c r="DY30" s="641"/>
      <c r="DZ30" s="641"/>
      <c r="EA30" s="641"/>
      <c r="EB30" s="641"/>
      <c r="EC30" s="662"/>
    </row>
    <row r="31" spans="2:133" ht="11.25" customHeight="1" x14ac:dyDescent="0.15">
      <c r="B31" s="625" t="s">
        <v>306</v>
      </c>
      <c r="C31" s="626"/>
      <c r="D31" s="626"/>
      <c r="E31" s="626"/>
      <c r="F31" s="626"/>
      <c r="G31" s="626"/>
      <c r="H31" s="626"/>
      <c r="I31" s="626"/>
      <c r="J31" s="626"/>
      <c r="K31" s="626"/>
      <c r="L31" s="626"/>
      <c r="M31" s="626"/>
      <c r="N31" s="626"/>
      <c r="O31" s="626"/>
      <c r="P31" s="626"/>
      <c r="Q31" s="627"/>
      <c r="R31" s="628">
        <v>16858</v>
      </c>
      <c r="S31" s="629"/>
      <c r="T31" s="629"/>
      <c r="U31" s="629"/>
      <c r="V31" s="629"/>
      <c r="W31" s="629"/>
      <c r="X31" s="629"/>
      <c r="Y31" s="630"/>
      <c r="Z31" s="655">
        <v>0.1</v>
      </c>
      <c r="AA31" s="655"/>
      <c r="AB31" s="655"/>
      <c r="AC31" s="655"/>
      <c r="AD31" s="656" t="s">
        <v>125</v>
      </c>
      <c r="AE31" s="656"/>
      <c r="AF31" s="656"/>
      <c r="AG31" s="656"/>
      <c r="AH31" s="656"/>
      <c r="AI31" s="656"/>
      <c r="AJ31" s="656"/>
      <c r="AK31" s="656"/>
      <c r="AL31" s="631" t="s">
        <v>125</v>
      </c>
      <c r="AM31" s="632"/>
      <c r="AN31" s="632"/>
      <c r="AO31" s="657"/>
      <c r="AP31" s="703" t="s">
        <v>307</v>
      </c>
      <c r="AQ31" s="704"/>
      <c r="AR31" s="704"/>
      <c r="AS31" s="704"/>
      <c r="AT31" s="709" t="s">
        <v>308</v>
      </c>
      <c r="AU31" s="360"/>
      <c r="AV31" s="360"/>
      <c r="AW31" s="360"/>
      <c r="AX31" s="695" t="s">
        <v>186</v>
      </c>
      <c r="AY31" s="696"/>
      <c r="AZ31" s="696"/>
      <c r="BA31" s="696"/>
      <c r="BB31" s="696"/>
      <c r="BC31" s="696"/>
      <c r="BD31" s="696"/>
      <c r="BE31" s="696"/>
      <c r="BF31" s="697"/>
      <c r="BG31" s="698">
        <v>99.3</v>
      </c>
      <c r="BH31" s="699"/>
      <c r="BI31" s="699"/>
      <c r="BJ31" s="699"/>
      <c r="BK31" s="699"/>
      <c r="BL31" s="699"/>
      <c r="BM31" s="700">
        <v>96.9</v>
      </c>
      <c r="BN31" s="699"/>
      <c r="BO31" s="699"/>
      <c r="BP31" s="699"/>
      <c r="BQ31" s="701"/>
      <c r="BR31" s="698">
        <v>99.2</v>
      </c>
      <c r="BS31" s="699"/>
      <c r="BT31" s="699"/>
      <c r="BU31" s="699"/>
      <c r="BV31" s="699"/>
      <c r="BW31" s="699"/>
      <c r="BX31" s="700">
        <v>96.9</v>
      </c>
      <c r="BY31" s="699"/>
      <c r="BZ31" s="699"/>
      <c r="CA31" s="699"/>
      <c r="CB31" s="701"/>
      <c r="CD31" s="717"/>
      <c r="CE31" s="718"/>
      <c r="CF31" s="670" t="s">
        <v>309</v>
      </c>
      <c r="CG31" s="667"/>
      <c r="CH31" s="667"/>
      <c r="CI31" s="667"/>
      <c r="CJ31" s="667"/>
      <c r="CK31" s="667"/>
      <c r="CL31" s="667"/>
      <c r="CM31" s="667"/>
      <c r="CN31" s="667"/>
      <c r="CO31" s="667"/>
      <c r="CP31" s="667"/>
      <c r="CQ31" s="668"/>
      <c r="CR31" s="628">
        <v>50772</v>
      </c>
      <c r="CS31" s="639"/>
      <c r="CT31" s="639"/>
      <c r="CU31" s="639"/>
      <c r="CV31" s="639"/>
      <c r="CW31" s="639"/>
      <c r="CX31" s="639"/>
      <c r="CY31" s="640"/>
      <c r="CZ31" s="631">
        <v>0.4</v>
      </c>
      <c r="DA31" s="641"/>
      <c r="DB31" s="641"/>
      <c r="DC31" s="642"/>
      <c r="DD31" s="634">
        <v>49823</v>
      </c>
      <c r="DE31" s="639"/>
      <c r="DF31" s="639"/>
      <c r="DG31" s="639"/>
      <c r="DH31" s="639"/>
      <c r="DI31" s="639"/>
      <c r="DJ31" s="639"/>
      <c r="DK31" s="640"/>
      <c r="DL31" s="634">
        <v>49823</v>
      </c>
      <c r="DM31" s="639"/>
      <c r="DN31" s="639"/>
      <c r="DO31" s="639"/>
      <c r="DP31" s="639"/>
      <c r="DQ31" s="639"/>
      <c r="DR31" s="639"/>
      <c r="DS31" s="639"/>
      <c r="DT31" s="639"/>
      <c r="DU31" s="639"/>
      <c r="DV31" s="640"/>
      <c r="DW31" s="631">
        <v>0.7</v>
      </c>
      <c r="DX31" s="641"/>
      <c r="DY31" s="641"/>
      <c r="DZ31" s="641"/>
      <c r="EA31" s="641"/>
      <c r="EB31" s="641"/>
      <c r="EC31" s="662"/>
    </row>
    <row r="32" spans="2:133" ht="11.25" customHeight="1" x14ac:dyDescent="0.15">
      <c r="B32" s="625" t="s">
        <v>310</v>
      </c>
      <c r="C32" s="626"/>
      <c r="D32" s="626"/>
      <c r="E32" s="626"/>
      <c r="F32" s="626"/>
      <c r="G32" s="626"/>
      <c r="H32" s="626"/>
      <c r="I32" s="626"/>
      <c r="J32" s="626"/>
      <c r="K32" s="626"/>
      <c r="L32" s="626"/>
      <c r="M32" s="626"/>
      <c r="N32" s="626"/>
      <c r="O32" s="626"/>
      <c r="P32" s="626"/>
      <c r="Q32" s="627"/>
      <c r="R32" s="628">
        <v>2541744</v>
      </c>
      <c r="S32" s="629"/>
      <c r="T32" s="629"/>
      <c r="U32" s="629"/>
      <c r="V32" s="629"/>
      <c r="W32" s="629"/>
      <c r="X32" s="629"/>
      <c r="Y32" s="630"/>
      <c r="Z32" s="655">
        <v>18.2</v>
      </c>
      <c r="AA32" s="655"/>
      <c r="AB32" s="655"/>
      <c r="AC32" s="655"/>
      <c r="AD32" s="656" t="s">
        <v>125</v>
      </c>
      <c r="AE32" s="656"/>
      <c r="AF32" s="656"/>
      <c r="AG32" s="656"/>
      <c r="AH32" s="656"/>
      <c r="AI32" s="656"/>
      <c r="AJ32" s="656"/>
      <c r="AK32" s="656"/>
      <c r="AL32" s="631" t="s">
        <v>125</v>
      </c>
      <c r="AM32" s="632"/>
      <c r="AN32" s="632"/>
      <c r="AO32" s="657"/>
      <c r="AP32" s="705"/>
      <c r="AQ32" s="706"/>
      <c r="AR32" s="706"/>
      <c r="AS32" s="706"/>
      <c r="AT32" s="710"/>
      <c r="AU32" s="361" t="s">
        <v>311</v>
      </c>
      <c r="AV32" s="361"/>
      <c r="AW32" s="361"/>
      <c r="AX32" s="625" t="s">
        <v>312</v>
      </c>
      <c r="AY32" s="626"/>
      <c r="AZ32" s="626"/>
      <c r="BA32" s="626"/>
      <c r="BB32" s="626"/>
      <c r="BC32" s="626"/>
      <c r="BD32" s="626"/>
      <c r="BE32" s="626"/>
      <c r="BF32" s="627"/>
      <c r="BG32" s="702">
        <v>99.5</v>
      </c>
      <c r="BH32" s="639"/>
      <c r="BI32" s="639"/>
      <c r="BJ32" s="639"/>
      <c r="BK32" s="639"/>
      <c r="BL32" s="639"/>
      <c r="BM32" s="632">
        <v>97.6</v>
      </c>
      <c r="BN32" s="694"/>
      <c r="BO32" s="694"/>
      <c r="BP32" s="694"/>
      <c r="BQ32" s="666"/>
      <c r="BR32" s="702">
        <v>99.3</v>
      </c>
      <c r="BS32" s="639"/>
      <c r="BT32" s="639"/>
      <c r="BU32" s="639"/>
      <c r="BV32" s="639"/>
      <c r="BW32" s="639"/>
      <c r="BX32" s="632">
        <v>97.5</v>
      </c>
      <c r="BY32" s="694"/>
      <c r="BZ32" s="694"/>
      <c r="CA32" s="694"/>
      <c r="CB32" s="666"/>
      <c r="CD32" s="719"/>
      <c r="CE32" s="720"/>
      <c r="CF32" s="670" t="s">
        <v>313</v>
      </c>
      <c r="CG32" s="667"/>
      <c r="CH32" s="667"/>
      <c r="CI32" s="667"/>
      <c r="CJ32" s="667"/>
      <c r="CK32" s="667"/>
      <c r="CL32" s="667"/>
      <c r="CM32" s="667"/>
      <c r="CN32" s="667"/>
      <c r="CO32" s="667"/>
      <c r="CP32" s="667"/>
      <c r="CQ32" s="668"/>
      <c r="CR32" s="628">
        <v>6</v>
      </c>
      <c r="CS32" s="629"/>
      <c r="CT32" s="629"/>
      <c r="CU32" s="629"/>
      <c r="CV32" s="629"/>
      <c r="CW32" s="629"/>
      <c r="CX32" s="629"/>
      <c r="CY32" s="630"/>
      <c r="CZ32" s="631">
        <v>0</v>
      </c>
      <c r="DA32" s="641"/>
      <c r="DB32" s="641"/>
      <c r="DC32" s="642"/>
      <c r="DD32" s="634">
        <v>6</v>
      </c>
      <c r="DE32" s="629"/>
      <c r="DF32" s="629"/>
      <c r="DG32" s="629"/>
      <c r="DH32" s="629"/>
      <c r="DI32" s="629"/>
      <c r="DJ32" s="629"/>
      <c r="DK32" s="630"/>
      <c r="DL32" s="634">
        <v>6</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15">
      <c r="B33" s="691" t="s">
        <v>314</v>
      </c>
      <c r="C33" s="692"/>
      <c r="D33" s="692"/>
      <c r="E33" s="692"/>
      <c r="F33" s="692"/>
      <c r="G33" s="692"/>
      <c r="H33" s="692"/>
      <c r="I33" s="692"/>
      <c r="J33" s="692"/>
      <c r="K33" s="692"/>
      <c r="L33" s="692"/>
      <c r="M33" s="692"/>
      <c r="N33" s="692"/>
      <c r="O33" s="692"/>
      <c r="P33" s="692"/>
      <c r="Q33" s="693"/>
      <c r="R33" s="628" t="s">
        <v>125</v>
      </c>
      <c r="S33" s="629"/>
      <c r="T33" s="629"/>
      <c r="U33" s="629"/>
      <c r="V33" s="629"/>
      <c r="W33" s="629"/>
      <c r="X33" s="629"/>
      <c r="Y33" s="630"/>
      <c r="Z33" s="655" t="s">
        <v>125</v>
      </c>
      <c r="AA33" s="655"/>
      <c r="AB33" s="655"/>
      <c r="AC33" s="655"/>
      <c r="AD33" s="656" t="s">
        <v>125</v>
      </c>
      <c r="AE33" s="656"/>
      <c r="AF33" s="656"/>
      <c r="AG33" s="656"/>
      <c r="AH33" s="656"/>
      <c r="AI33" s="656"/>
      <c r="AJ33" s="656"/>
      <c r="AK33" s="656"/>
      <c r="AL33" s="631" t="s">
        <v>125</v>
      </c>
      <c r="AM33" s="632"/>
      <c r="AN33" s="632"/>
      <c r="AO33" s="657"/>
      <c r="AP33" s="707"/>
      <c r="AQ33" s="708"/>
      <c r="AR33" s="708"/>
      <c r="AS33" s="708"/>
      <c r="AT33" s="711"/>
      <c r="AU33" s="362"/>
      <c r="AV33" s="362"/>
      <c r="AW33" s="362"/>
      <c r="AX33" s="605" t="s">
        <v>315</v>
      </c>
      <c r="AY33" s="606"/>
      <c r="AZ33" s="606"/>
      <c r="BA33" s="606"/>
      <c r="BB33" s="606"/>
      <c r="BC33" s="606"/>
      <c r="BD33" s="606"/>
      <c r="BE33" s="606"/>
      <c r="BF33" s="607"/>
      <c r="BG33" s="690">
        <v>99.1</v>
      </c>
      <c r="BH33" s="609"/>
      <c r="BI33" s="609"/>
      <c r="BJ33" s="609"/>
      <c r="BK33" s="609"/>
      <c r="BL33" s="609"/>
      <c r="BM33" s="647">
        <v>96.1</v>
      </c>
      <c r="BN33" s="609"/>
      <c r="BO33" s="609"/>
      <c r="BP33" s="609"/>
      <c r="BQ33" s="658"/>
      <c r="BR33" s="690">
        <v>99.1</v>
      </c>
      <c r="BS33" s="609"/>
      <c r="BT33" s="609"/>
      <c r="BU33" s="609"/>
      <c r="BV33" s="609"/>
      <c r="BW33" s="609"/>
      <c r="BX33" s="647">
        <v>96.3</v>
      </c>
      <c r="BY33" s="609"/>
      <c r="BZ33" s="609"/>
      <c r="CA33" s="609"/>
      <c r="CB33" s="658"/>
      <c r="CD33" s="670" t="s">
        <v>316</v>
      </c>
      <c r="CE33" s="667"/>
      <c r="CF33" s="667"/>
      <c r="CG33" s="667"/>
      <c r="CH33" s="667"/>
      <c r="CI33" s="667"/>
      <c r="CJ33" s="667"/>
      <c r="CK33" s="667"/>
      <c r="CL33" s="667"/>
      <c r="CM33" s="667"/>
      <c r="CN33" s="667"/>
      <c r="CO33" s="667"/>
      <c r="CP33" s="667"/>
      <c r="CQ33" s="668"/>
      <c r="CR33" s="628">
        <v>5751030</v>
      </c>
      <c r="CS33" s="639"/>
      <c r="CT33" s="639"/>
      <c r="CU33" s="639"/>
      <c r="CV33" s="639"/>
      <c r="CW33" s="639"/>
      <c r="CX33" s="639"/>
      <c r="CY33" s="640"/>
      <c r="CZ33" s="631">
        <v>42.6</v>
      </c>
      <c r="DA33" s="641"/>
      <c r="DB33" s="641"/>
      <c r="DC33" s="642"/>
      <c r="DD33" s="634">
        <v>4510432</v>
      </c>
      <c r="DE33" s="639"/>
      <c r="DF33" s="639"/>
      <c r="DG33" s="639"/>
      <c r="DH33" s="639"/>
      <c r="DI33" s="639"/>
      <c r="DJ33" s="639"/>
      <c r="DK33" s="640"/>
      <c r="DL33" s="634">
        <v>2662169</v>
      </c>
      <c r="DM33" s="639"/>
      <c r="DN33" s="639"/>
      <c r="DO33" s="639"/>
      <c r="DP33" s="639"/>
      <c r="DQ33" s="639"/>
      <c r="DR33" s="639"/>
      <c r="DS33" s="639"/>
      <c r="DT33" s="639"/>
      <c r="DU33" s="639"/>
      <c r="DV33" s="640"/>
      <c r="DW33" s="631">
        <v>35.1</v>
      </c>
      <c r="DX33" s="641"/>
      <c r="DY33" s="641"/>
      <c r="DZ33" s="641"/>
      <c r="EA33" s="641"/>
      <c r="EB33" s="641"/>
      <c r="EC33" s="662"/>
    </row>
    <row r="34" spans="2:133" ht="11.25" customHeight="1" x14ac:dyDescent="0.15">
      <c r="B34" s="625" t="s">
        <v>317</v>
      </c>
      <c r="C34" s="626"/>
      <c r="D34" s="626"/>
      <c r="E34" s="626"/>
      <c r="F34" s="626"/>
      <c r="G34" s="626"/>
      <c r="H34" s="626"/>
      <c r="I34" s="626"/>
      <c r="J34" s="626"/>
      <c r="K34" s="626"/>
      <c r="L34" s="626"/>
      <c r="M34" s="626"/>
      <c r="N34" s="626"/>
      <c r="O34" s="626"/>
      <c r="P34" s="626"/>
      <c r="Q34" s="627"/>
      <c r="R34" s="628">
        <v>914469</v>
      </c>
      <c r="S34" s="629"/>
      <c r="T34" s="629"/>
      <c r="U34" s="629"/>
      <c r="V34" s="629"/>
      <c r="W34" s="629"/>
      <c r="X34" s="629"/>
      <c r="Y34" s="630"/>
      <c r="Z34" s="655">
        <v>6.5</v>
      </c>
      <c r="AA34" s="655"/>
      <c r="AB34" s="655"/>
      <c r="AC34" s="655"/>
      <c r="AD34" s="656" t="s">
        <v>125</v>
      </c>
      <c r="AE34" s="656"/>
      <c r="AF34" s="656"/>
      <c r="AG34" s="656"/>
      <c r="AH34" s="656"/>
      <c r="AI34" s="656"/>
      <c r="AJ34" s="656"/>
      <c r="AK34" s="656"/>
      <c r="AL34" s="631" t="s">
        <v>125</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318</v>
      </c>
      <c r="CE34" s="667"/>
      <c r="CF34" s="667"/>
      <c r="CG34" s="667"/>
      <c r="CH34" s="667"/>
      <c r="CI34" s="667"/>
      <c r="CJ34" s="667"/>
      <c r="CK34" s="667"/>
      <c r="CL34" s="667"/>
      <c r="CM34" s="667"/>
      <c r="CN34" s="667"/>
      <c r="CO34" s="667"/>
      <c r="CP34" s="667"/>
      <c r="CQ34" s="668"/>
      <c r="CR34" s="628">
        <v>1403023</v>
      </c>
      <c r="CS34" s="629"/>
      <c r="CT34" s="629"/>
      <c r="CU34" s="629"/>
      <c r="CV34" s="629"/>
      <c r="CW34" s="629"/>
      <c r="CX34" s="629"/>
      <c r="CY34" s="630"/>
      <c r="CZ34" s="631">
        <v>10.4</v>
      </c>
      <c r="DA34" s="641"/>
      <c r="DB34" s="641"/>
      <c r="DC34" s="642"/>
      <c r="DD34" s="634">
        <v>1034927</v>
      </c>
      <c r="DE34" s="629"/>
      <c r="DF34" s="629"/>
      <c r="DG34" s="629"/>
      <c r="DH34" s="629"/>
      <c r="DI34" s="629"/>
      <c r="DJ34" s="629"/>
      <c r="DK34" s="630"/>
      <c r="DL34" s="634">
        <v>856398</v>
      </c>
      <c r="DM34" s="629"/>
      <c r="DN34" s="629"/>
      <c r="DO34" s="629"/>
      <c r="DP34" s="629"/>
      <c r="DQ34" s="629"/>
      <c r="DR34" s="629"/>
      <c r="DS34" s="629"/>
      <c r="DT34" s="629"/>
      <c r="DU34" s="629"/>
      <c r="DV34" s="630"/>
      <c r="DW34" s="631">
        <v>11.3</v>
      </c>
      <c r="DX34" s="641"/>
      <c r="DY34" s="641"/>
      <c r="DZ34" s="641"/>
      <c r="EA34" s="641"/>
      <c r="EB34" s="641"/>
      <c r="EC34" s="662"/>
    </row>
    <row r="35" spans="2:133" ht="11.25" customHeight="1" x14ac:dyDescent="0.15">
      <c r="B35" s="625" t="s">
        <v>319</v>
      </c>
      <c r="C35" s="626"/>
      <c r="D35" s="626"/>
      <c r="E35" s="626"/>
      <c r="F35" s="626"/>
      <c r="G35" s="626"/>
      <c r="H35" s="626"/>
      <c r="I35" s="626"/>
      <c r="J35" s="626"/>
      <c r="K35" s="626"/>
      <c r="L35" s="626"/>
      <c r="M35" s="626"/>
      <c r="N35" s="626"/>
      <c r="O35" s="626"/>
      <c r="P35" s="626"/>
      <c r="Q35" s="627"/>
      <c r="R35" s="628">
        <v>10556</v>
      </c>
      <c r="S35" s="629"/>
      <c r="T35" s="629"/>
      <c r="U35" s="629"/>
      <c r="V35" s="629"/>
      <c r="W35" s="629"/>
      <c r="X35" s="629"/>
      <c r="Y35" s="630"/>
      <c r="Z35" s="655">
        <v>0.1</v>
      </c>
      <c r="AA35" s="655"/>
      <c r="AB35" s="655"/>
      <c r="AC35" s="655"/>
      <c r="AD35" s="656">
        <v>3224</v>
      </c>
      <c r="AE35" s="656"/>
      <c r="AF35" s="656"/>
      <c r="AG35" s="656"/>
      <c r="AH35" s="656"/>
      <c r="AI35" s="656"/>
      <c r="AJ35" s="656"/>
      <c r="AK35" s="656"/>
      <c r="AL35" s="631">
        <v>0</v>
      </c>
      <c r="AM35" s="632"/>
      <c r="AN35" s="632"/>
      <c r="AO35" s="657"/>
      <c r="AP35" s="218"/>
      <c r="AQ35" s="687" t="s">
        <v>320</v>
      </c>
      <c r="AR35" s="688"/>
      <c r="AS35" s="688"/>
      <c r="AT35" s="688"/>
      <c r="AU35" s="688"/>
      <c r="AV35" s="688"/>
      <c r="AW35" s="688"/>
      <c r="AX35" s="688"/>
      <c r="AY35" s="688"/>
      <c r="AZ35" s="688"/>
      <c r="BA35" s="688"/>
      <c r="BB35" s="688"/>
      <c r="BC35" s="688"/>
      <c r="BD35" s="688"/>
      <c r="BE35" s="688"/>
      <c r="BF35" s="689"/>
      <c r="BG35" s="687" t="s">
        <v>321</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322</v>
      </c>
      <c r="CE35" s="667"/>
      <c r="CF35" s="667"/>
      <c r="CG35" s="667"/>
      <c r="CH35" s="667"/>
      <c r="CI35" s="667"/>
      <c r="CJ35" s="667"/>
      <c r="CK35" s="667"/>
      <c r="CL35" s="667"/>
      <c r="CM35" s="667"/>
      <c r="CN35" s="667"/>
      <c r="CO35" s="667"/>
      <c r="CP35" s="667"/>
      <c r="CQ35" s="668"/>
      <c r="CR35" s="628">
        <v>267560</v>
      </c>
      <c r="CS35" s="639"/>
      <c r="CT35" s="639"/>
      <c r="CU35" s="639"/>
      <c r="CV35" s="639"/>
      <c r="CW35" s="639"/>
      <c r="CX35" s="639"/>
      <c r="CY35" s="640"/>
      <c r="CZ35" s="631">
        <v>2</v>
      </c>
      <c r="DA35" s="641"/>
      <c r="DB35" s="641"/>
      <c r="DC35" s="642"/>
      <c r="DD35" s="634">
        <v>206391</v>
      </c>
      <c r="DE35" s="639"/>
      <c r="DF35" s="639"/>
      <c r="DG35" s="639"/>
      <c r="DH35" s="639"/>
      <c r="DI35" s="639"/>
      <c r="DJ35" s="639"/>
      <c r="DK35" s="640"/>
      <c r="DL35" s="634">
        <v>123647</v>
      </c>
      <c r="DM35" s="639"/>
      <c r="DN35" s="639"/>
      <c r="DO35" s="639"/>
      <c r="DP35" s="639"/>
      <c r="DQ35" s="639"/>
      <c r="DR35" s="639"/>
      <c r="DS35" s="639"/>
      <c r="DT35" s="639"/>
      <c r="DU35" s="639"/>
      <c r="DV35" s="640"/>
      <c r="DW35" s="631">
        <v>1.6</v>
      </c>
      <c r="DX35" s="641"/>
      <c r="DY35" s="641"/>
      <c r="DZ35" s="641"/>
      <c r="EA35" s="641"/>
      <c r="EB35" s="641"/>
      <c r="EC35" s="662"/>
    </row>
    <row r="36" spans="2:133" ht="11.25" customHeight="1" x14ac:dyDescent="0.15">
      <c r="B36" s="625" t="s">
        <v>323</v>
      </c>
      <c r="C36" s="626"/>
      <c r="D36" s="626"/>
      <c r="E36" s="626"/>
      <c r="F36" s="626"/>
      <c r="G36" s="626"/>
      <c r="H36" s="626"/>
      <c r="I36" s="626"/>
      <c r="J36" s="626"/>
      <c r="K36" s="626"/>
      <c r="L36" s="626"/>
      <c r="M36" s="626"/>
      <c r="N36" s="626"/>
      <c r="O36" s="626"/>
      <c r="P36" s="626"/>
      <c r="Q36" s="627"/>
      <c r="R36" s="628">
        <v>40985</v>
      </c>
      <c r="S36" s="629"/>
      <c r="T36" s="629"/>
      <c r="U36" s="629"/>
      <c r="V36" s="629"/>
      <c r="W36" s="629"/>
      <c r="X36" s="629"/>
      <c r="Y36" s="630"/>
      <c r="Z36" s="655">
        <v>0.3</v>
      </c>
      <c r="AA36" s="655"/>
      <c r="AB36" s="655"/>
      <c r="AC36" s="655"/>
      <c r="AD36" s="656" t="s">
        <v>125</v>
      </c>
      <c r="AE36" s="656"/>
      <c r="AF36" s="656"/>
      <c r="AG36" s="656"/>
      <c r="AH36" s="656"/>
      <c r="AI36" s="656"/>
      <c r="AJ36" s="656"/>
      <c r="AK36" s="656"/>
      <c r="AL36" s="631" t="s">
        <v>125</v>
      </c>
      <c r="AM36" s="632"/>
      <c r="AN36" s="632"/>
      <c r="AO36" s="657"/>
      <c r="AP36" s="218"/>
      <c r="AQ36" s="678" t="s">
        <v>324</v>
      </c>
      <c r="AR36" s="679"/>
      <c r="AS36" s="679"/>
      <c r="AT36" s="679"/>
      <c r="AU36" s="679"/>
      <c r="AV36" s="679"/>
      <c r="AW36" s="679"/>
      <c r="AX36" s="679"/>
      <c r="AY36" s="680"/>
      <c r="AZ36" s="681">
        <v>1410930</v>
      </c>
      <c r="BA36" s="682"/>
      <c r="BB36" s="682"/>
      <c r="BC36" s="682"/>
      <c r="BD36" s="682"/>
      <c r="BE36" s="682"/>
      <c r="BF36" s="683"/>
      <c r="BG36" s="684" t="s">
        <v>325</v>
      </c>
      <c r="BH36" s="685"/>
      <c r="BI36" s="685"/>
      <c r="BJ36" s="685"/>
      <c r="BK36" s="685"/>
      <c r="BL36" s="685"/>
      <c r="BM36" s="685"/>
      <c r="BN36" s="685"/>
      <c r="BO36" s="685"/>
      <c r="BP36" s="685"/>
      <c r="BQ36" s="685"/>
      <c r="BR36" s="685"/>
      <c r="BS36" s="685"/>
      <c r="BT36" s="685"/>
      <c r="BU36" s="686"/>
      <c r="BV36" s="681">
        <v>66386</v>
      </c>
      <c r="BW36" s="682"/>
      <c r="BX36" s="682"/>
      <c r="BY36" s="682"/>
      <c r="BZ36" s="682"/>
      <c r="CA36" s="682"/>
      <c r="CB36" s="683"/>
      <c r="CD36" s="670" t="s">
        <v>326</v>
      </c>
      <c r="CE36" s="667"/>
      <c r="CF36" s="667"/>
      <c r="CG36" s="667"/>
      <c r="CH36" s="667"/>
      <c r="CI36" s="667"/>
      <c r="CJ36" s="667"/>
      <c r="CK36" s="667"/>
      <c r="CL36" s="667"/>
      <c r="CM36" s="667"/>
      <c r="CN36" s="667"/>
      <c r="CO36" s="667"/>
      <c r="CP36" s="667"/>
      <c r="CQ36" s="668"/>
      <c r="CR36" s="628">
        <v>1681133</v>
      </c>
      <c r="CS36" s="629"/>
      <c r="CT36" s="629"/>
      <c r="CU36" s="629"/>
      <c r="CV36" s="629"/>
      <c r="CW36" s="629"/>
      <c r="CX36" s="629"/>
      <c r="CY36" s="630"/>
      <c r="CZ36" s="631">
        <v>12.4</v>
      </c>
      <c r="DA36" s="641"/>
      <c r="DB36" s="641"/>
      <c r="DC36" s="642"/>
      <c r="DD36" s="634">
        <v>1286239</v>
      </c>
      <c r="DE36" s="629"/>
      <c r="DF36" s="629"/>
      <c r="DG36" s="629"/>
      <c r="DH36" s="629"/>
      <c r="DI36" s="629"/>
      <c r="DJ36" s="629"/>
      <c r="DK36" s="630"/>
      <c r="DL36" s="634">
        <v>759732</v>
      </c>
      <c r="DM36" s="629"/>
      <c r="DN36" s="629"/>
      <c r="DO36" s="629"/>
      <c r="DP36" s="629"/>
      <c r="DQ36" s="629"/>
      <c r="DR36" s="629"/>
      <c r="DS36" s="629"/>
      <c r="DT36" s="629"/>
      <c r="DU36" s="629"/>
      <c r="DV36" s="630"/>
      <c r="DW36" s="631">
        <v>10</v>
      </c>
      <c r="DX36" s="641"/>
      <c r="DY36" s="641"/>
      <c r="DZ36" s="641"/>
      <c r="EA36" s="641"/>
      <c r="EB36" s="641"/>
      <c r="EC36" s="662"/>
    </row>
    <row r="37" spans="2:133" ht="11.25" customHeight="1" x14ac:dyDescent="0.15">
      <c r="B37" s="625" t="s">
        <v>327</v>
      </c>
      <c r="C37" s="626"/>
      <c r="D37" s="626"/>
      <c r="E37" s="626"/>
      <c r="F37" s="626"/>
      <c r="G37" s="626"/>
      <c r="H37" s="626"/>
      <c r="I37" s="626"/>
      <c r="J37" s="626"/>
      <c r="K37" s="626"/>
      <c r="L37" s="626"/>
      <c r="M37" s="626"/>
      <c r="N37" s="626"/>
      <c r="O37" s="626"/>
      <c r="P37" s="626"/>
      <c r="Q37" s="627"/>
      <c r="R37" s="628">
        <v>134519</v>
      </c>
      <c r="S37" s="629"/>
      <c r="T37" s="629"/>
      <c r="U37" s="629"/>
      <c r="V37" s="629"/>
      <c r="W37" s="629"/>
      <c r="X37" s="629"/>
      <c r="Y37" s="630"/>
      <c r="Z37" s="655">
        <v>1</v>
      </c>
      <c r="AA37" s="655"/>
      <c r="AB37" s="655"/>
      <c r="AC37" s="655"/>
      <c r="AD37" s="656" t="s">
        <v>125</v>
      </c>
      <c r="AE37" s="656"/>
      <c r="AF37" s="656"/>
      <c r="AG37" s="656"/>
      <c r="AH37" s="656"/>
      <c r="AI37" s="656"/>
      <c r="AJ37" s="656"/>
      <c r="AK37" s="656"/>
      <c r="AL37" s="631" t="s">
        <v>125</v>
      </c>
      <c r="AM37" s="632"/>
      <c r="AN37" s="632"/>
      <c r="AO37" s="657"/>
      <c r="AQ37" s="663" t="s">
        <v>328</v>
      </c>
      <c r="AR37" s="664"/>
      <c r="AS37" s="664"/>
      <c r="AT37" s="664"/>
      <c r="AU37" s="664"/>
      <c r="AV37" s="664"/>
      <c r="AW37" s="664"/>
      <c r="AX37" s="664"/>
      <c r="AY37" s="665"/>
      <c r="AZ37" s="628">
        <v>433460</v>
      </c>
      <c r="BA37" s="629"/>
      <c r="BB37" s="629"/>
      <c r="BC37" s="629"/>
      <c r="BD37" s="639"/>
      <c r="BE37" s="639"/>
      <c r="BF37" s="666"/>
      <c r="BG37" s="670" t="s">
        <v>329</v>
      </c>
      <c r="BH37" s="667"/>
      <c r="BI37" s="667"/>
      <c r="BJ37" s="667"/>
      <c r="BK37" s="667"/>
      <c r="BL37" s="667"/>
      <c r="BM37" s="667"/>
      <c r="BN37" s="667"/>
      <c r="BO37" s="667"/>
      <c r="BP37" s="667"/>
      <c r="BQ37" s="667"/>
      <c r="BR37" s="667"/>
      <c r="BS37" s="667"/>
      <c r="BT37" s="667"/>
      <c r="BU37" s="668"/>
      <c r="BV37" s="628">
        <v>55489</v>
      </c>
      <c r="BW37" s="629"/>
      <c r="BX37" s="629"/>
      <c r="BY37" s="629"/>
      <c r="BZ37" s="629"/>
      <c r="CA37" s="629"/>
      <c r="CB37" s="669"/>
      <c r="CD37" s="670" t="s">
        <v>330</v>
      </c>
      <c r="CE37" s="667"/>
      <c r="CF37" s="667"/>
      <c r="CG37" s="667"/>
      <c r="CH37" s="667"/>
      <c r="CI37" s="667"/>
      <c r="CJ37" s="667"/>
      <c r="CK37" s="667"/>
      <c r="CL37" s="667"/>
      <c r="CM37" s="667"/>
      <c r="CN37" s="667"/>
      <c r="CO37" s="667"/>
      <c r="CP37" s="667"/>
      <c r="CQ37" s="668"/>
      <c r="CR37" s="628">
        <v>958390</v>
      </c>
      <c r="CS37" s="639"/>
      <c r="CT37" s="639"/>
      <c r="CU37" s="639"/>
      <c r="CV37" s="639"/>
      <c r="CW37" s="639"/>
      <c r="CX37" s="639"/>
      <c r="CY37" s="640"/>
      <c r="CZ37" s="631">
        <v>7.1</v>
      </c>
      <c r="DA37" s="641"/>
      <c r="DB37" s="641"/>
      <c r="DC37" s="642"/>
      <c r="DD37" s="634">
        <v>792496</v>
      </c>
      <c r="DE37" s="639"/>
      <c r="DF37" s="639"/>
      <c r="DG37" s="639"/>
      <c r="DH37" s="639"/>
      <c r="DI37" s="639"/>
      <c r="DJ37" s="639"/>
      <c r="DK37" s="640"/>
      <c r="DL37" s="634">
        <v>603652</v>
      </c>
      <c r="DM37" s="639"/>
      <c r="DN37" s="639"/>
      <c r="DO37" s="639"/>
      <c r="DP37" s="639"/>
      <c r="DQ37" s="639"/>
      <c r="DR37" s="639"/>
      <c r="DS37" s="639"/>
      <c r="DT37" s="639"/>
      <c r="DU37" s="639"/>
      <c r="DV37" s="640"/>
      <c r="DW37" s="631">
        <v>8</v>
      </c>
      <c r="DX37" s="641"/>
      <c r="DY37" s="641"/>
      <c r="DZ37" s="641"/>
      <c r="EA37" s="641"/>
      <c r="EB37" s="641"/>
      <c r="EC37" s="662"/>
    </row>
    <row r="38" spans="2:133" ht="11.25" customHeight="1" x14ac:dyDescent="0.15">
      <c r="B38" s="625" t="s">
        <v>331</v>
      </c>
      <c r="C38" s="626"/>
      <c r="D38" s="626"/>
      <c r="E38" s="626"/>
      <c r="F38" s="626"/>
      <c r="G38" s="626"/>
      <c r="H38" s="626"/>
      <c r="I38" s="626"/>
      <c r="J38" s="626"/>
      <c r="K38" s="626"/>
      <c r="L38" s="626"/>
      <c r="M38" s="626"/>
      <c r="N38" s="626"/>
      <c r="O38" s="626"/>
      <c r="P38" s="626"/>
      <c r="Q38" s="627"/>
      <c r="R38" s="628">
        <v>574956</v>
      </c>
      <c r="S38" s="629"/>
      <c r="T38" s="629"/>
      <c r="U38" s="629"/>
      <c r="V38" s="629"/>
      <c r="W38" s="629"/>
      <c r="X38" s="629"/>
      <c r="Y38" s="630"/>
      <c r="Z38" s="655">
        <v>4.0999999999999996</v>
      </c>
      <c r="AA38" s="655"/>
      <c r="AB38" s="655"/>
      <c r="AC38" s="655"/>
      <c r="AD38" s="656" t="s">
        <v>125</v>
      </c>
      <c r="AE38" s="656"/>
      <c r="AF38" s="656"/>
      <c r="AG38" s="656"/>
      <c r="AH38" s="656"/>
      <c r="AI38" s="656"/>
      <c r="AJ38" s="656"/>
      <c r="AK38" s="656"/>
      <c r="AL38" s="631" t="s">
        <v>125</v>
      </c>
      <c r="AM38" s="632"/>
      <c r="AN38" s="632"/>
      <c r="AO38" s="657"/>
      <c r="AQ38" s="663" t="s">
        <v>332</v>
      </c>
      <c r="AR38" s="664"/>
      <c r="AS38" s="664"/>
      <c r="AT38" s="664"/>
      <c r="AU38" s="664"/>
      <c r="AV38" s="664"/>
      <c r="AW38" s="664"/>
      <c r="AX38" s="664"/>
      <c r="AY38" s="665"/>
      <c r="AZ38" s="628">
        <v>8981</v>
      </c>
      <c r="BA38" s="629"/>
      <c r="BB38" s="629"/>
      <c r="BC38" s="629"/>
      <c r="BD38" s="639"/>
      <c r="BE38" s="639"/>
      <c r="BF38" s="666"/>
      <c r="BG38" s="670" t="s">
        <v>333</v>
      </c>
      <c r="BH38" s="667"/>
      <c r="BI38" s="667"/>
      <c r="BJ38" s="667"/>
      <c r="BK38" s="667"/>
      <c r="BL38" s="667"/>
      <c r="BM38" s="667"/>
      <c r="BN38" s="667"/>
      <c r="BO38" s="667"/>
      <c r="BP38" s="667"/>
      <c r="BQ38" s="667"/>
      <c r="BR38" s="667"/>
      <c r="BS38" s="667"/>
      <c r="BT38" s="667"/>
      <c r="BU38" s="668"/>
      <c r="BV38" s="628">
        <v>2994</v>
      </c>
      <c r="BW38" s="629"/>
      <c r="BX38" s="629"/>
      <c r="BY38" s="629"/>
      <c r="BZ38" s="629"/>
      <c r="CA38" s="629"/>
      <c r="CB38" s="669"/>
      <c r="CD38" s="670" t="s">
        <v>334</v>
      </c>
      <c r="CE38" s="667"/>
      <c r="CF38" s="667"/>
      <c r="CG38" s="667"/>
      <c r="CH38" s="667"/>
      <c r="CI38" s="667"/>
      <c r="CJ38" s="667"/>
      <c r="CK38" s="667"/>
      <c r="CL38" s="667"/>
      <c r="CM38" s="667"/>
      <c r="CN38" s="667"/>
      <c r="CO38" s="667"/>
      <c r="CP38" s="667"/>
      <c r="CQ38" s="668"/>
      <c r="CR38" s="628">
        <v>1410930</v>
      </c>
      <c r="CS38" s="629"/>
      <c r="CT38" s="629"/>
      <c r="CU38" s="629"/>
      <c r="CV38" s="629"/>
      <c r="CW38" s="629"/>
      <c r="CX38" s="629"/>
      <c r="CY38" s="630"/>
      <c r="CZ38" s="631">
        <v>10.4</v>
      </c>
      <c r="DA38" s="641"/>
      <c r="DB38" s="641"/>
      <c r="DC38" s="642"/>
      <c r="DD38" s="634">
        <v>1289880</v>
      </c>
      <c r="DE38" s="629"/>
      <c r="DF38" s="629"/>
      <c r="DG38" s="629"/>
      <c r="DH38" s="629"/>
      <c r="DI38" s="629"/>
      <c r="DJ38" s="629"/>
      <c r="DK38" s="630"/>
      <c r="DL38" s="634">
        <v>922392</v>
      </c>
      <c r="DM38" s="629"/>
      <c r="DN38" s="629"/>
      <c r="DO38" s="629"/>
      <c r="DP38" s="629"/>
      <c r="DQ38" s="629"/>
      <c r="DR38" s="629"/>
      <c r="DS38" s="629"/>
      <c r="DT38" s="629"/>
      <c r="DU38" s="629"/>
      <c r="DV38" s="630"/>
      <c r="DW38" s="631">
        <v>12.2</v>
      </c>
      <c r="DX38" s="641"/>
      <c r="DY38" s="641"/>
      <c r="DZ38" s="641"/>
      <c r="EA38" s="641"/>
      <c r="EB38" s="641"/>
      <c r="EC38" s="662"/>
    </row>
    <row r="39" spans="2:133" ht="11.25" customHeight="1" x14ac:dyDescent="0.15">
      <c r="B39" s="625" t="s">
        <v>335</v>
      </c>
      <c r="C39" s="626"/>
      <c r="D39" s="626"/>
      <c r="E39" s="626"/>
      <c r="F39" s="626"/>
      <c r="G39" s="626"/>
      <c r="H39" s="626"/>
      <c r="I39" s="626"/>
      <c r="J39" s="626"/>
      <c r="K39" s="626"/>
      <c r="L39" s="626"/>
      <c r="M39" s="626"/>
      <c r="N39" s="626"/>
      <c r="O39" s="626"/>
      <c r="P39" s="626"/>
      <c r="Q39" s="627"/>
      <c r="R39" s="628">
        <v>411708</v>
      </c>
      <c r="S39" s="629"/>
      <c r="T39" s="629"/>
      <c r="U39" s="629"/>
      <c r="V39" s="629"/>
      <c r="W39" s="629"/>
      <c r="X39" s="629"/>
      <c r="Y39" s="630"/>
      <c r="Z39" s="655">
        <v>2.9</v>
      </c>
      <c r="AA39" s="655"/>
      <c r="AB39" s="655"/>
      <c r="AC39" s="655"/>
      <c r="AD39" s="656">
        <v>16</v>
      </c>
      <c r="AE39" s="656"/>
      <c r="AF39" s="656"/>
      <c r="AG39" s="656"/>
      <c r="AH39" s="656"/>
      <c r="AI39" s="656"/>
      <c r="AJ39" s="656"/>
      <c r="AK39" s="656"/>
      <c r="AL39" s="631">
        <v>0</v>
      </c>
      <c r="AM39" s="632"/>
      <c r="AN39" s="632"/>
      <c r="AO39" s="657"/>
      <c r="AQ39" s="663" t="s">
        <v>336</v>
      </c>
      <c r="AR39" s="664"/>
      <c r="AS39" s="664"/>
      <c r="AT39" s="664"/>
      <c r="AU39" s="664"/>
      <c r="AV39" s="664"/>
      <c r="AW39" s="664"/>
      <c r="AX39" s="664"/>
      <c r="AY39" s="665"/>
      <c r="AZ39" s="628" t="s">
        <v>125</v>
      </c>
      <c r="BA39" s="629"/>
      <c r="BB39" s="629"/>
      <c r="BC39" s="629"/>
      <c r="BD39" s="639"/>
      <c r="BE39" s="639"/>
      <c r="BF39" s="666"/>
      <c r="BG39" s="670" t="s">
        <v>337</v>
      </c>
      <c r="BH39" s="667"/>
      <c r="BI39" s="667"/>
      <c r="BJ39" s="667"/>
      <c r="BK39" s="667"/>
      <c r="BL39" s="667"/>
      <c r="BM39" s="667"/>
      <c r="BN39" s="667"/>
      <c r="BO39" s="667"/>
      <c r="BP39" s="667"/>
      <c r="BQ39" s="667"/>
      <c r="BR39" s="667"/>
      <c r="BS39" s="667"/>
      <c r="BT39" s="667"/>
      <c r="BU39" s="668"/>
      <c r="BV39" s="628">
        <v>4465</v>
      </c>
      <c r="BW39" s="629"/>
      <c r="BX39" s="629"/>
      <c r="BY39" s="629"/>
      <c r="BZ39" s="629"/>
      <c r="CA39" s="629"/>
      <c r="CB39" s="669"/>
      <c r="CD39" s="670" t="s">
        <v>338</v>
      </c>
      <c r="CE39" s="667"/>
      <c r="CF39" s="667"/>
      <c r="CG39" s="667"/>
      <c r="CH39" s="667"/>
      <c r="CI39" s="667"/>
      <c r="CJ39" s="667"/>
      <c r="CK39" s="667"/>
      <c r="CL39" s="667"/>
      <c r="CM39" s="667"/>
      <c r="CN39" s="667"/>
      <c r="CO39" s="667"/>
      <c r="CP39" s="667"/>
      <c r="CQ39" s="668"/>
      <c r="CR39" s="628">
        <v>713884</v>
      </c>
      <c r="CS39" s="639"/>
      <c r="CT39" s="639"/>
      <c r="CU39" s="639"/>
      <c r="CV39" s="639"/>
      <c r="CW39" s="639"/>
      <c r="CX39" s="639"/>
      <c r="CY39" s="640"/>
      <c r="CZ39" s="631">
        <v>5.3</v>
      </c>
      <c r="DA39" s="641"/>
      <c r="DB39" s="641"/>
      <c r="DC39" s="642"/>
      <c r="DD39" s="634">
        <v>692995</v>
      </c>
      <c r="DE39" s="639"/>
      <c r="DF39" s="639"/>
      <c r="DG39" s="639"/>
      <c r="DH39" s="639"/>
      <c r="DI39" s="639"/>
      <c r="DJ39" s="639"/>
      <c r="DK39" s="640"/>
      <c r="DL39" s="634" t="s">
        <v>125</v>
      </c>
      <c r="DM39" s="639"/>
      <c r="DN39" s="639"/>
      <c r="DO39" s="639"/>
      <c r="DP39" s="639"/>
      <c r="DQ39" s="639"/>
      <c r="DR39" s="639"/>
      <c r="DS39" s="639"/>
      <c r="DT39" s="639"/>
      <c r="DU39" s="639"/>
      <c r="DV39" s="640"/>
      <c r="DW39" s="631" t="s">
        <v>125</v>
      </c>
      <c r="DX39" s="641"/>
      <c r="DY39" s="641"/>
      <c r="DZ39" s="641"/>
      <c r="EA39" s="641"/>
      <c r="EB39" s="641"/>
      <c r="EC39" s="662"/>
    </row>
    <row r="40" spans="2:133" ht="11.25" customHeight="1" x14ac:dyDescent="0.15">
      <c r="B40" s="625" t="s">
        <v>339</v>
      </c>
      <c r="C40" s="626"/>
      <c r="D40" s="626"/>
      <c r="E40" s="626"/>
      <c r="F40" s="626"/>
      <c r="G40" s="626"/>
      <c r="H40" s="626"/>
      <c r="I40" s="626"/>
      <c r="J40" s="626"/>
      <c r="K40" s="626"/>
      <c r="L40" s="626"/>
      <c r="M40" s="626"/>
      <c r="N40" s="626"/>
      <c r="O40" s="626"/>
      <c r="P40" s="626"/>
      <c r="Q40" s="627"/>
      <c r="R40" s="628">
        <v>1534518</v>
      </c>
      <c r="S40" s="629"/>
      <c r="T40" s="629"/>
      <c r="U40" s="629"/>
      <c r="V40" s="629"/>
      <c r="W40" s="629"/>
      <c r="X40" s="629"/>
      <c r="Y40" s="630"/>
      <c r="Z40" s="655">
        <v>11</v>
      </c>
      <c r="AA40" s="655"/>
      <c r="AB40" s="655"/>
      <c r="AC40" s="655"/>
      <c r="AD40" s="656" t="s">
        <v>125</v>
      </c>
      <c r="AE40" s="656"/>
      <c r="AF40" s="656"/>
      <c r="AG40" s="656"/>
      <c r="AH40" s="656"/>
      <c r="AI40" s="656"/>
      <c r="AJ40" s="656"/>
      <c r="AK40" s="656"/>
      <c r="AL40" s="631" t="s">
        <v>125</v>
      </c>
      <c r="AM40" s="632"/>
      <c r="AN40" s="632"/>
      <c r="AO40" s="657"/>
      <c r="AQ40" s="663" t="s">
        <v>340</v>
      </c>
      <c r="AR40" s="664"/>
      <c r="AS40" s="664"/>
      <c r="AT40" s="664"/>
      <c r="AU40" s="664"/>
      <c r="AV40" s="664"/>
      <c r="AW40" s="664"/>
      <c r="AX40" s="664"/>
      <c r="AY40" s="665"/>
      <c r="AZ40" s="628" t="s">
        <v>125</v>
      </c>
      <c r="BA40" s="629"/>
      <c r="BB40" s="629"/>
      <c r="BC40" s="629"/>
      <c r="BD40" s="639"/>
      <c r="BE40" s="639"/>
      <c r="BF40" s="666"/>
      <c r="BG40" s="671" t="s">
        <v>341</v>
      </c>
      <c r="BH40" s="672"/>
      <c r="BI40" s="672"/>
      <c r="BJ40" s="672"/>
      <c r="BK40" s="672"/>
      <c r="BL40" s="363"/>
      <c r="BM40" s="667" t="s">
        <v>342</v>
      </c>
      <c r="BN40" s="667"/>
      <c r="BO40" s="667"/>
      <c r="BP40" s="667"/>
      <c r="BQ40" s="667"/>
      <c r="BR40" s="667"/>
      <c r="BS40" s="667"/>
      <c r="BT40" s="667"/>
      <c r="BU40" s="668"/>
      <c r="BV40" s="628">
        <v>105</v>
      </c>
      <c r="BW40" s="629"/>
      <c r="BX40" s="629"/>
      <c r="BY40" s="629"/>
      <c r="BZ40" s="629"/>
      <c r="CA40" s="629"/>
      <c r="CB40" s="669"/>
      <c r="CD40" s="670" t="s">
        <v>343</v>
      </c>
      <c r="CE40" s="667"/>
      <c r="CF40" s="667"/>
      <c r="CG40" s="667"/>
      <c r="CH40" s="667"/>
      <c r="CI40" s="667"/>
      <c r="CJ40" s="667"/>
      <c r="CK40" s="667"/>
      <c r="CL40" s="667"/>
      <c r="CM40" s="667"/>
      <c r="CN40" s="667"/>
      <c r="CO40" s="667"/>
      <c r="CP40" s="667"/>
      <c r="CQ40" s="668"/>
      <c r="CR40" s="628">
        <v>274500</v>
      </c>
      <c r="CS40" s="629"/>
      <c r="CT40" s="629"/>
      <c r="CU40" s="629"/>
      <c r="CV40" s="629"/>
      <c r="CW40" s="629"/>
      <c r="CX40" s="629"/>
      <c r="CY40" s="630"/>
      <c r="CZ40" s="631">
        <v>2</v>
      </c>
      <c r="DA40" s="641"/>
      <c r="DB40" s="641"/>
      <c r="DC40" s="642"/>
      <c r="DD40" s="634" t="s">
        <v>125</v>
      </c>
      <c r="DE40" s="629"/>
      <c r="DF40" s="629"/>
      <c r="DG40" s="629"/>
      <c r="DH40" s="629"/>
      <c r="DI40" s="629"/>
      <c r="DJ40" s="629"/>
      <c r="DK40" s="630"/>
      <c r="DL40" s="634" t="s">
        <v>125</v>
      </c>
      <c r="DM40" s="629"/>
      <c r="DN40" s="629"/>
      <c r="DO40" s="629"/>
      <c r="DP40" s="629"/>
      <c r="DQ40" s="629"/>
      <c r="DR40" s="629"/>
      <c r="DS40" s="629"/>
      <c r="DT40" s="629"/>
      <c r="DU40" s="629"/>
      <c r="DV40" s="630"/>
      <c r="DW40" s="631" t="s">
        <v>125</v>
      </c>
      <c r="DX40" s="641"/>
      <c r="DY40" s="641"/>
      <c r="DZ40" s="641"/>
      <c r="EA40" s="641"/>
      <c r="EB40" s="641"/>
      <c r="EC40" s="662"/>
    </row>
    <row r="41" spans="2:133" ht="11.25" customHeight="1" x14ac:dyDescent="0.15">
      <c r="B41" s="625" t="s">
        <v>344</v>
      </c>
      <c r="C41" s="626"/>
      <c r="D41" s="626"/>
      <c r="E41" s="626"/>
      <c r="F41" s="626"/>
      <c r="G41" s="626"/>
      <c r="H41" s="626"/>
      <c r="I41" s="626"/>
      <c r="J41" s="626"/>
      <c r="K41" s="626"/>
      <c r="L41" s="626"/>
      <c r="M41" s="626"/>
      <c r="N41" s="626"/>
      <c r="O41" s="626"/>
      <c r="P41" s="626"/>
      <c r="Q41" s="627"/>
      <c r="R41" s="628" t="s">
        <v>125</v>
      </c>
      <c r="S41" s="629"/>
      <c r="T41" s="629"/>
      <c r="U41" s="629"/>
      <c r="V41" s="629"/>
      <c r="W41" s="629"/>
      <c r="X41" s="629"/>
      <c r="Y41" s="630"/>
      <c r="Z41" s="655" t="s">
        <v>125</v>
      </c>
      <c r="AA41" s="655"/>
      <c r="AB41" s="655"/>
      <c r="AC41" s="655"/>
      <c r="AD41" s="656" t="s">
        <v>125</v>
      </c>
      <c r="AE41" s="656"/>
      <c r="AF41" s="656"/>
      <c r="AG41" s="656"/>
      <c r="AH41" s="656"/>
      <c r="AI41" s="656"/>
      <c r="AJ41" s="656"/>
      <c r="AK41" s="656"/>
      <c r="AL41" s="631" t="s">
        <v>125</v>
      </c>
      <c r="AM41" s="632"/>
      <c r="AN41" s="632"/>
      <c r="AO41" s="657"/>
      <c r="AQ41" s="663" t="s">
        <v>345</v>
      </c>
      <c r="AR41" s="664"/>
      <c r="AS41" s="664"/>
      <c r="AT41" s="664"/>
      <c r="AU41" s="664"/>
      <c r="AV41" s="664"/>
      <c r="AW41" s="664"/>
      <c r="AX41" s="664"/>
      <c r="AY41" s="665"/>
      <c r="AZ41" s="628">
        <v>137389</v>
      </c>
      <c r="BA41" s="629"/>
      <c r="BB41" s="629"/>
      <c r="BC41" s="629"/>
      <c r="BD41" s="639"/>
      <c r="BE41" s="639"/>
      <c r="BF41" s="666"/>
      <c r="BG41" s="671"/>
      <c r="BH41" s="672"/>
      <c r="BI41" s="672"/>
      <c r="BJ41" s="672"/>
      <c r="BK41" s="672"/>
      <c r="BL41" s="363"/>
      <c r="BM41" s="667" t="s">
        <v>346</v>
      </c>
      <c r="BN41" s="667"/>
      <c r="BO41" s="667"/>
      <c r="BP41" s="667"/>
      <c r="BQ41" s="667"/>
      <c r="BR41" s="667"/>
      <c r="BS41" s="667"/>
      <c r="BT41" s="667"/>
      <c r="BU41" s="668"/>
      <c r="BV41" s="628" t="s">
        <v>125</v>
      </c>
      <c r="BW41" s="629"/>
      <c r="BX41" s="629"/>
      <c r="BY41" s="629"/>
      <c r="BZ41" s="629"/>
      <c r="CA41" s="629"/>
      <c r="CB41" s="669"/>
      <c r="CD41" s="670" t="s">
        <v>347</v>
      </c>
      <c r="CE41" s="667"/>
      <c r="CF41" s="667"/>
      <c r="CG41" s="667"/>
      <c r="CH41" s="667"/>
      <c r="CI41" s="667"/>
      <c r="CJ41" s="667"/>
      <c r="CK41" s="667"/>
      <c r="CL41" s="667"/>
      <c r="CM41" s="667"/>
      <c r="CN41" s="667"/>
      <c r="CO41" s="667"/>
      <c r="CP41" s="667"/>
      <c r="CQ41" s="668"/>
      <c r="CR41" s="628" t="s">
        <v>125</v>
      </c>
      <c r="CS41" s="639"/>
      <c r="CT41" s="639"/>
      <c r="CU41" s="639"/>
      <c r="CV41" s="639"/>
      <c r="CW41" s="639"/>
      <c r="CX41" s="639"/>
      <c r="CY41" s="640"/>
      <c r="CZ41" s="631" t="s">
        <v>125</v>
      </c>
      <c r="DA41" s="641"/>
      <c r="DB41" s="641"/>
      <c r="DC41" s="642"/>
      <c r="DD41" s="634" t="s">
        <v>125</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348</v>
      </c>
      <c r="C42" s="626"/>
      <c r="D42" s="626"/>
      <c r="E42" s="626"/>
      <c r="F42" s="626"/>
      <c r="G42" s="626"/>
      <c r="H42" s="626"/>
      <c r="I42" s="626"/>
      <c r="J42" s="626"/>
      <c r="K42" s="626"/>
      <c r="L42" s="626"/>
      <c r="M42" s="626"/>
      <c r="N42" s="626"/>
      <c r="O42" s="626"/>
      <c r="P42" s="626"/>
      <c r="Q42" s="627"/>
      <c r="R42" s="628" t="s">
        <v>125</v>
      </c>
      <c r="S42" s="629"/>
      <c r="T42" s="629"/>
      <c r="U42" s="629"/>
      <c r="V42" s="629"/>
      <c r="W42" s="629"/>
      <c r="X42" s="629"/>
      <c r="Y42" s="630"/>
      <c r="Z42" s="655" t="s">
        <v>125</v>
      </c>
      <c r="AA42" s="655"/>
      <c r="AB42" s="655"/>
      <c r="AC42" s="655"/>
      <c r="AD42" s="656" t="s">
        <v>125</v>
      </c>
      <c r="AE42" s="656"/>
      <c r="AF42" s="656"/>
      <c r="AG42" s="656"/>
      <c r="AH42" s="656"/>
      <c r="AI42" s="656"/>
      <c r="AJ42" s="656"/>
      <c r="AK42" s="656"/>
      <c r="AL42" s="631" t="s">
        <v>125</v>
      </c>
      <c r="AM42" s="632"/>
      <c r="AN42" s="632"/>
      <c r="AO42" s="657"/>
      <c r="AQ42" s="675" t="s">
        <v>349</v>
      </c>
      <c r="AR42" s="676"/>
      <c r="AS42" s="676"/>
      <c r="AT42" s="676"/>
      <c r="AU42" s="676"/>
      <c r="AV42" s="676"/>
      <c r="AW42" s="676"/>
      <c r="AX42" s="676"/>
      <c r="AY42" s="677"/>
      <c r="AZ42" s="608">
        <v>831100</v>
      </c>
      <c r="BA42" s="643"/>
      <c r="BB42" s="643"/>
      <c r="BC42" s="643"/>
      <c r="BD42" s="609"/>
      <c r="BE42" s="609"/>
      <c r="BF42" s="658"/>
      <c r="BG42" s="673"/>
      <c r="BH42" s="674"/>
      <c r="BI42" s="674"/>
      <c r="BJ42" s="674"/>
      <c r="BK42" s="674"/>
      <c r="BL42" s="364"/>
      <c r="BM42" s="659" t="s">
        <v>350</v>
      </c>
      <c r="BN42" s="659"/>
      <c r="BO42" s="659"/>
      <c r="BP42" s="659"/>
      <c r="BQ42" s="659"/>
      <c r="BR42" s="659"/>
      <c r="BS42" s="659"/>
      <c r="BT42" s="659"/>
      <c r="BU42" s="660"/>
      <c r="BV42" s="608">
        <v>379</v>
      </c>
      <c r="BW42" s="643"/>
      <c r="BX42" s="643"/>
      <c r="BY42" s="643"/>
      <c r="BZ42" s="643"/>
      <c r="CA42" s="643"/>
      <c r="CB42" s="661"/>
      <c r="CD42" s="625" t="s">
        <v>351</v>
      </c>
      <c r="CE42" s="626"/>
      <c r="CF42" s="626"/>
      <c r="CG42" s="626"/>
      <c r="CH42" s="626"/>
      <c r="CI42" s="626"/>
      <c r="CJ42" s="626"/>
      <c r="CK42" s="626"/>
      <c r="CL42" s="626"/>
      <c r="CM42" s="626"/>
      <c r="CN42" s="626"/>
      <c r="CO42" s="626"/>
      <c r="CP42" s="626"/>
      <c r="CQ42" s="627"/>
      <c r="CR42" s="628">
        <v>2795114</v>
      </c>
      <c r="CS42" s="639"/>
      <c r="CT42" s="639"/>
      <c r="CU42" s="639"/>
      <c r="CV42" s="639"/>
      <c r="CW42" s="639"/>
      <c r="CX42" s="639"/>
      <c r="CY42" s="640"/>
      <c r="CZ42" s="631">
        <v>20.7</v>
      </c>
      <c r="DA42" s="641"/>
      <c r="DB42" s="641"/>
      <c r="DC42" s="642"/>
      <c r="DD42" s="634">
        <v>383041</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352</v>
      </c>
      <c r="C43" s="626"/>
      <c r="D43" s="626"/>
      <c r="E43" s="626"/>
      <c r="F43" s="626"/>
      <c r="G43" s="626"/>
      <c r="H43" s="626"/>
      <c r="I43" s="626"/>
      <c r="J43" s="626"/>
      <c r="K43" s="626"/>
      <c r="L43" s="626"/>
      <c r="M43" s="626"/>
      <c r="N43" s="626"/>
      <c r="O43" s="626"/>
      <c r="P43" s="626"/>
      <c r="Q43" s="627"/>
      <c r="R43" s="628">
        <v>330618</v>
      </c>
      <c r="S43" s="629"/>
      <c r="T43" s="629"/>
      <c r="U43" s="629"/>
      <c r="V43" s="629"/>
      <c r="W43" s="629"/>
      <c r="X43" s="629"/>
      <c r="Y43" s="630"/>
      <c r="Z43" s="655">
        <v>2.4</v>
      </c>
      <c r="AA43" s="655"/>
      <c r="AB43" s="655"/>
      <c r="AC43" s="655"/>
      <c r="AD43" s="656" t="s">
        <v>125</v>
      </c>
      <c r="AE43" s="656"/>
      <c r="AF43" s="656"/>
      <c r="AG43" s="656"/>
      <c r="AH43" s="656"/>
      <c r="AI43" s="656"/>
      <c r="AJ43" s="656"/>
      <c r="AK43" s="656"/>
      <c r="AL43" s="631" t="s">
        <v>125</v>
      </c>
      <c r="AM43" s="632"/>
      <c r="AN43" s="632"/>
      <c r="AO43" s="657"/>
      <c r="BV43" s="219"/>
      <c r="BW43" s="219"/>
      <c r="BX43" s="219"/>
      <c r="BY43" s="219"/>
      <c r="BZ43" s="219"/>
      <c r="CA43" s="219"/>
      <c r="CB43" s="219"/>
      <c r="CD43" s="625" t="s">
        <v>353</v>
      </c>
      <c r="CE43" s="626"/>
      <c r="CF43" s="626"/>
      <c r="CG43" s="626"/>
      <c r="CH43" s="626"/>
      <c r="CI43" s="626"/>
      <c r="CJ43" s="626"/>
      <c r="CK43" s="626"/>
      <c r="CL43" s="626"/>
      <c r="CM43" s="626"/>
      <c r="CN43" s="626"/>
      <c r="CO43" s="626"/>
      <c r="CP43" s="626"/>
      <c r="CQ43" s="627"/>
      <c r="CR43" s="628">
        <v>40107</v>
      </c>
      <c r="CS43" s="639"/>
      <c r="CT43" s="639"/>
      <c r="CU43" s="639"/>
      <c r="CV43" s="639"/>
      <c r="CW43" s="639"/>
      <c r="CX43" s="639"/>
      <c r="CY43" s="640"/>
      <c r="CZ43" s="631">
        <v>0.3</v>
      </c>
      <c r="DA43" s="641"/>
      <c r="DB43" s="641"/>
      <c r="DC43" s="642"/>
      <c r="DD43" s="634">
        <v>40107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354</v>
      </c>
      <c r="C44" s="606"/>
      <c r="D44" s="606"/>
      <c r="E44" s="606"/>
      <c r="F44" s="606"/>
      <c r="G44" s="606"/>
      <c r="H44" s="606"/>
      <c r="I44" s="606"/>
      <c r="J44" s="606"/>
      <c r="K44" s="606"/>
      <c r="L44" s="606"/>
      <c r="M44" s="606"/>
      <c r="N44" s="606"/>
      <c r="O44" s="606"/>
      <c r="P44" s="606"/>
      <c r="Q44" s="607"/>
      <c r="R44" s="608">
        <v>13999673</v>
      </c>
      <c r="S44" s="643"/>
      <c r="T44" s="643"/>
      <c r="U44" s="643"/>
      <c r="V44" s="643"/>
      <c r="W44" s="643"/>
      <c r="X44" s="643"/>
      <c r="Y44" s="644"/>
      <c r="Z44" s="645">
        <v>100</v>
      </c>
      <c r="AA44" s="645"/>
      <c r="AB44" s="645"/>
      <c r="AC44" s="645"/>
      <c r="AD44" s="646">
        <v>7254077</v>
      </c>
      <c r="AE44" s="646"/>
      <c r="AF44" s="646"/>
      <c r="AG44" s="646"/>
      <c r="AH44" s="646"/>
      <c r="AI44" s="646"/>
      <c r="AJ44" s="646"/>
      <c r="AK44" s="646"/>
      <c r="AL44" s="611">
        <v>100</v>
      </c>
      <c r="AM44" s="647"/>
      <c r="AN44" s="647"/>
      <c r="AO44" s="648"/>
      <c r="CD44" s="649" t="s">
        <v>301</v>
      </c>
      <c r="CE44" s="650"/>
      <c r="CF44" s="625" t="s">
        <v>355</v>
      </c>
      <c r="CG44" s="626"/>
      <c r="CH44" s="626"/>
      <c r="CI44" s="626"/>
      <c r="CJ44" s="626"/>
      <c r="CK44" s="626"/>
      <c r="CL44" s="626"/>
      <c r="CM44" s="626"/>
      <c r="CN44" s="626"/>
      <c r="CO44" s="626"/>
      <c r="CP44" s="626"/>
      <c r="CQ44" s="627"/>
      <c r="CR44" s="628">
        <v>2794674</v>
      </c>
      <c r="CS44" s="629"/>
      <c r="CT44" s="629"/>
      <c r="CU44" s="629"/>
      <c r="CV44" s="629"/>
      <c r="CW44" s="629"/>
      <c r="CX44" s="629"/>
      <c r="CY44" s="630"/>
      <c r="CZ44" s="631">
        <v>20.7</v>
      </c>
      <c r="DA44" s="632"/>
      <c r="DB44" s="632"/>
      <c r="DC44" s="633"/>
      <c r="DD44" s="634">
        <v>382601</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356</v>
      </c>
      <c r="CG45" s="626"/>
      <c r="CH45" s="626"/>
      <c r="CI45" s="626"/>
      <c r="CJ45" s="626"/>
      <c r="CK45" s="626"/>
      <c r="CL45" s="626"/>
      <c r="CM45" s="626"/>
      <c r="CN45" s="626"/>
      <c r="CO45" s="626"/>
      <c r="CP45" s="626"/>
      <c r="CQ45" s="627"/>
      <c r="CR45" s="628">
        <v>1858259</v>
      </c>
      <c r="CS45" s="639"/>
      <c r="CT45" s="639"/>
      <c r="CU45" s="639"/>
      <c r="CV45" s="639"/>
      <c r="CW45" s="639"/>
      <c r="CX45" s="639"/>
      <c r="CY45" s="640"/>
      <c r="CZ45" s="631">
        <v>13.7</v>
      </c>
      <c r="DA45" s="641"/>
      <c r="DB45" s="641"/>
      <c r="DC45" s="642"/>
      <c r="DD45" s="634">
        <v>19181</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358</v>
      </c>
      <c r="CG46" s="626"/>
      <c r="CH46" s="626"/>
      <c r="CI46" s="626"/>
      <c r="CJ46" s="626"/>
      <c r="CK46" s="626"/>
      <c r="CL46" s="626"/>
      <c r="CM46" s="626"/>
      <c r="CN46" s="626"/>
      <c r="CO46" s="626"/>
      <c r="CP46" s="626"/>
      <c r="CQ46" s="627"/>
      <c r="CR46" s="628">
        <v>888059</v>
      </c>
      <c r="CS46" s="629"/>
      <c r="CT46" s="629"/>
      <c r="CU46" s="629"/>
      <c r="CV46" s="629"/>
      <c r="CW46" s="629"/>
      <c r="CX46" s="629"/>
      <c r="CY46" s="630"/>
      <c r="CZ46" s="631">
        <v>6.6</v>
      </c>
      <c r="DA46" s="632"/>
      <c r="DB46" s="632"/>
      <c r="DC46" s="633"/>
      <c r="DD46" s="634">
        <v>346398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359</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360</v>
      </c>
      <c r="CG47" s="626"/>
      <c r="CH47" s="626"/>
      <c r="CI47" s="626"/>
      <c r="CJ47" s="626"/>
      <c r="CK47" s="626"/>
      <c r="CL47" s="626"/>
      <c r="CM47" s="626"/>
      <c r="CN47" s="626"/>
      <c r="CO47" s="626"/>
      <c r="CP47" s="626"/>
      <c r="CQ47" s="627"/>
      <c r="CR47" s="628">
        <v>440</v>
      </c>
      <c r="CS47" s="639"/>
      <c r="CT47" s="639"/>
      <c r="CU47" s="639"/>
      <c r="CV47" s="639"/>
      <c r="CW47" s="639"/>
      <c r="CX47" s="639"/>
      <c r="CY47" s="640"/>
      <c r="CZ47" s="631">
        <v>0</v>
      </c>
      <c r="DA47" s="641"/>
      <c r="DB47" s="641"/>
      <c r="DC47" s="642"/>
      <c r="DD47" s="634">
        <v>440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362</v>
      </c>
      <c r="CG48" s="626"/>
      <c r="CH48" s="626"/>
      <c r="CI48" s="626"/>
      <c r="CJ48" s="626"/>
      <c r="CK48" s="626"/>
      <c r="CL48" s="626"/>
      <c r="CM48" s="626"/>
      <c r="CN48" s="626"/>
      <c r="CO48" s="626"/>
      <c r="CP48" s="626"/>
      <c r="CQ48" s="627"/>
      <c r="CR48" s="628" t="s">
        <v>125</v>
      </c>
      <c r="CS48" s="629"/>
      <c r="CT48" s="629"/>
      <c r="CU48" s="629"/>
      <c r="CV48" s="629"/>
      <c r="CW48" s="629"/>
      <c r="CX48" s="629"/>
      <c r="CY48" s="630"/>
      <c r="CZ48" s="631" t="s">
        <v>125</v>
      </c>
      <c r="DA48" s="632"/>
      <c r="DB48" s="632"/>
      <c r="DC48" s="633"/>
      <c r="DD48" s="634" t="s">
        <v>125</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363</v>
      </c>
      <c r="CE49" s="606"/>
      <c r="CF49" s="606"/>
      <c r="CG49" s="606"/>
      <c r="CH49" s="606"/>
      <c r="CI49" s="606"/>
      <c r="CJ49" s="606"/>
      <c r="CK49" s="606"/>
      <c r="CL49" s="606"/>
      <c r="CM49" s="606"/>
      <c r="CN49" s="606"/>
      <c r="CO49" s="606"/>
      <c r="CP49" s="606"/>
      <c r="CQ49" s="607"/>
      <c r="CR49" s="608">
        <v>13515533</v>
      </c>
      <c r="CS49" s="609"/>
      <c r="CT49" s="609"/>
      <c r="CU49" s="609"/>
      <c r="CV49" s="609"/>
      <c r="CW49" s="609"/>
      <c r="CX49" s="609"/>
      <c r="CY49" s="610"/>
      <c r="CZ49" s="611">
        <v>100</v>
      </c>
      <c r="DA49" s="612"/>
      <c r="DB49" s="612"/>
      <c r="DC49" s="613"/>
      <c r="DD49" s="614">
        <v>8429804</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4/t6PJdATHy/bIt5UZPqOWf6T/eZGzuKBRzs3FsOR02blXPzSnYeQ0Rtmhog9pnTLR5I7vfpGgDVACM3QpfTuA==" saltValue="wdDU8HD0Y3JpKJT1bffAH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364</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365</v>
      </c>
      <c r="DK2" s="1120"/>
      <c r="DL2" s="1120"/>
      <c r="DM2" s="1120"/>
      <c r="DN2" s="1120"/>
      <c r="DO2" s="1121"/>
      <c r="DP2" s="224"/>
      <c r="DQ2" s="1119" t="s">
        <v>366</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367</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368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369</v>
      </c>
      <c r="B5" s="1024"/>
      <c r="C5" s="1024"/>
      <c r="D5" s="1024"/>
      <c r="E5" s="1024"/>
      <c r="F5" s="1024"/>
      <c r="G5" s="1024"/>
      <c r="H5" s="1024"/>
      <c r="I5" s="1024"/>
      <c r="J5" s="1024"/>
      <c r="K5" s="1024"/>
      <c r="L5" s="1024"/>
      <c r="M5" s="1024"/>
      <c r="N5" s="1024"/>
      <c r="O5" s="1024"/>
      <c r="P5" s="1025"/>
      <c r="Q5" s="1029" t="s">
        <v>370</v>
      </c>
      <c r="R5" s="1030"/>
      <c r="S5" s="1030"/>
      <c r="T5" s="1030"/>
      <c r="U5" s="1031"/>
      <c r="V5" s="1029" t="s">
        <v>371</v>
      </c>
      <c r="W5" s="1030"/>
      <c r="X5" s="1030"/>
      <c r="Y5" s="1030"/>
      <c r="Z5" s="1031"/>
      <c r="AA5" s="1029" t="s">
        <v>372</v>
      </c>
      <c r="AB5" s="1030"/>
      <c r="AC5" s="1030"/>
      <c r="AD5" s="1030"/>
      <c r="AE5" s="1030"/>
      <c r="AF5" s="1122" t="s">
        <v>373</v>
      </c>
      <c r="AG5" s="1030"/>
      <c r="AH5" s="1030"/>
      <c r="AI5" s="1030"/>
      <c r="AJ5" s="1043"/>
      <c r="AK5" s="1030" t="s">
        <v>374</v>
      </c>
      <c r="AL5" s="1030"/>
      <c r="AM5" s="1030"/>
      <c r="AN5" s="1030"/>
      <c r="AO5" s="1031"/>
      <c r="AP5" s="1029" t="s">
        <v>375</v>
      </c>
      <c r="AQ5" s="1030"/>
      <c r="AR5" s="1030"/>
      <c r="AS5" s="1030"/>
      <c r="AT5" s="1031"/>
      <c r="AU5" s="1029" t="s">
        <v>376</v>
      </c>
      <c r="AV5" s="1030"/>
      <c r="AW5" s="1030"/>
      <c r="AX5" s="1030"/>
      <c r="AY5" s="1043"/>
      <c r="AZ5" s="228"/>
      <c r="BA5" s="228"/>
      <c r="BB5" s="228"/>
      <c r="BC5" s="228"/>
      <c r="BD5" s="228"/>
      <c r="BE5" s="229"/>
      <c r="BF5" s="229"/>
      <c r="BG5" s="229"/>
      <c r="BH5" s="229"/>
      <c r="BI5" s="229"/>
      <c r="BJ5" s="229"/>
      <c r="BK5" s="229"/>
      <c r="BL5" s="229"/>
      <c r="BM5" s="229"/>
      <c r="BN5" s="229"/>
      <c r="BO5" s="229"/>
      <c r="BP5" s="229"/>
      <c r="BQ5" s="1023" t="s">
        <v>377</v>
      </c>
      <c r="BR5" s="1024"/>
      <c r="BS5" s="1024"/>
      <c r="BT5" s="1024"/>
      <c r="BU5" s="1024"/>
      <c r="BV5" s="1024"/>
      <c r="BW5" s="1024"/>
      <c r="BX5" s="1024"/>
      <c r="BY5" s="1024"/>
      <c r="BZ5" s="1024"/>
      <c r="CA5" s="1024"/>
      <c r="CB5" s="1024"/>
      <c r="CC5" s="1024"/>
      <c r="CD5" s="1024"/>
      <c r="CE5" s="1024"/>
      <c r="CF5" s="1024"/>
      <c r="CG5" s="1025"/>
      <c r="CH5" s="1029" t="s">
        <v>378</v>
      </c>
      <c r="CI5" s="1030"/>
      <c r="CJ5" s="1030"/>
      <c r="CK5" s="1030"/>
      <c r="CL5" s="1031"/>
      <c r="CM5" s="1029" t="s">
        <v>379</v>
      </c>
      <c r="CN5" s="1030"/>
      <c r="CO5" s="1030"/>
      <c r="CP5" s="1030"/>
      <c r="CQ5" s="1031"/>
      <c r="CR5" s="1029" t="s">
        <v>380</v>
      </c>
      <c r="CS5" s="1030"/>
      <c r="CT5" s="1030"/>
      <c r="CU5" s="1030"/>
      <c r="CV5" s="1031"/>
      <c r="CW5" s="1029" t="s">
        <v>381</v>
      </c>
      <c r="CX5" s="1030"/>
      <c r="CY5" s="1030"/>
      <c r="CZ5" s="1030"/>
      <c r="DA5" s="1031"/>
      <c r="DB5" s="1029" t="s">
        <v>382</v>
      </c>
      <c r="DC5" s="1030"/>
      <c r="DD5" s="1030"/>
      <c r="DE5" s="1030"/>
      <c r="DF5" s="1031"/>
      <c r="DG5" s="1112" t="s">
        <v>383</v>
      </c>
      <c r="DH5" s="1113"/>
      <c r="DI5" s="1113"/>
      <c r="DJ5" s="1113"/>
      <c r="DK5" s="1114"/>
      <c r="DL5" s="1112" t="s">
        <v>384</v>
      </c>
      <c r="DM5" s="1113"/>
      <c r="DN5" s="1113"/>
      <c r="DO5" s="1113"/>
      <c r="DP5" s="1114"/>
      <c r="DQ5" s="1029" t="s">
        <v>385</v>
      </c>
      <c r="DR5" s="1030"/>
      <c r="DS5" s="1030"/>
      <c r="DT5" s="1030"/>
      <c r="DU5" s="1031"/>
      <c r="DV5" s="1029" t="s">
        <v>376</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386</v>
      </c>
      <c r="C7" s="1076"/>
      <c r="D7" s="1076"/>
      <c r="E7" s="1076"/>
      <c r="F7" s="1076"/>
      <c r="G7" s="1076"/>
      <c r="H7" s="1076"/>
      <c r="I7" s="1076"/>
      <c r="J7" s="1076"/>
      <c r="K7" s="1076"/>
      <c r="L7" s="1076"/>
      <c r="M7" s="1076"/>
      <c r="N7" s="1076"/>
      <c r="O7" s="1076"/>
      <c r="P7" s="1077"/>
      <c r="Q7" s="1130">
        <v>13999</v>
      </c>
      <c r="R7" s="1131"/>
      <c r="S7" s="1131"/>
      <c r="T7" s="1131"/>
      <c r="U7" s="1131"/>
      <c r="V7" s="1131">
        <v>13518</v>
      </c>
      <c r="W7" s="1131"/>
      <c r="X7" s="1131"/>
      <c r="Y7" s="1131"/>
      <c r="Z7" s="1131"/>
      <c r="AA7" s="1131">
        <v>481</v>
      </c>
      <c r="AB7" s="1131"/>
      <c r="AC7" s="1131"/>
      <c r="AD7" s="1131"/>
      <c r="AE7" s="1132"/>
      <c r="AF7" s="1133">
        <v>451</v>
      </c>
      <c r="AG7" s="1134"/>
      <c r="AH7" s="1134"/>
      <c r="AI7" s="1134"/>
      <c r="AJ7" s="1135"/>
      <c r="AK7" s="1136">
        <v>26</v>
      </c>
      <c r="AL7" s="1137"/>
      <c r="AM7" s="1137"/>
      <c r="AN7" s="1137"/>
      <c r="AO7" s="1137"/>
      <c r="AP7" s="1137">
        <v>13559</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587</v>
      </c>
      <c r="BT7" s="1128"/>
      <c r="BU7" s="1128"/>
      <c r="BV7" s="1128"/>
      <c r="BW7" s="1128"/>
      <c r="BX7" s="1128"/>
      <c r="BY7" s="1128"/>
      <c r="BZ7" s="1128"/>
      <c r="CA7" s="1128"/>
      <c r="CB7" s="1128"/>
      <c r="CC7" s="1128"/>
      <c r="CD7" s="1128"/>
      <c r="CE7" s="1128"/>
      <c r="CF7" s="1128"/>
      <c r="CG7" s="1140"/>
      <c r="CH7" s="1124">
        <v>0</v>
      </c>
      <c r="CI7" s="1125"/>
      <c r="CJ7" s="1125"/>
      <c r="CK7" s="1125"/>
      <c r="CL7" s="1126"/>
      <c r="CM7" s="1124">
        <v>50</v>
      </c>
      <c r="CN7" s="1125"/>
      <c r="CO7" s="1125"/>
      <c r="CP7" s="1125"/>
      <c r="CQ7" s="1126"/>
      <c r="CR7" s="1124">
        <v>50</v>
      </c>
      <c r="CS7" s="1125"/>
      <c r="CT7" s="1125"/>
      <c r="CU7" s="1125"/>
      <c r="CV7" s="1126"/>
      <c r="CW7" s="1124">
        <v>45</v>
      </c>
      <c r="CX7" s="1125"/>
      <c r="CY7" s="1125"/>
      <c r="CZ7" s="1125"/>
      <c r="DA7" s="1126"/>
      <c r="DB7" s="1124" t="s">
        <v>586</v>
      </c>
      <c r="DC7" s="1125"/>
      <c r="DD7" s="1125"/>
      <c r="DE7" s="1125"/>
      <c r="DF7" s="1126"/>
      <c r="DG7" s="1124" t="s">
        <v>586</v>
      </c>
      <c r="DH7" s="1125"/>
      <c r="DI7" s="1125"/>
      <c r="DJ7" s="1125"/>
      <c r="DK7" s="1126"/>
      <c r="DL7" s="1124" t="s">
        <v>586</v>
      </c>
      <c r="DM7" s="1125"/>
      <c r="DN7" s="1125"/>
      <c r="DO7" s="1125"/>
      <c r="DP7" s="1126"/>
      <c r="DQ7" s="1124" t="s">
        <v>586</v>
      </c>
      <c r="DR7" s="1125"/>
      <c r="DS7" s="1125"/>
      <c r="DT7" s="1125"/>
      <c r="DU7" s="1126"/>
      <c r="DV7" s="1127"/>
      <c r="DW7" s="1128"/>
      <c r="DX7" s="1128"/>
      <c r="DY7" s="1128"/>
      <c r="DZ7" s="1129"/>
      <c r="EA7" s="230"/>
    </row>
    <row r="8" spans="1:131" s="231" customFormat="1" ht="26.25" customHeight="1" x14ac:dyDescent="0.15">
      <c r="A8" s="234">
        <v>2</v>
      </c>
      <c r="B8" s="1058" t="s">
        <v>387</v>
      </c>
      <c r="C8" s="1059"/>
      <c r="D8" s="1059"/>
      <c r="E8" s="1059"/>
      <c r="F8" s="1059"/>
      <c r="G8" s="1059"/>
      <c r="H8" s="1059"/>
      <c r="I8" s="1059"/>
      <c r="J8" s="1059"/>
      <c r="K8" s="1059"/>
      <c r="L8" s="1059"/>
      <c r="M8" s="1059"/>
      <c r="N8" s="1059"/>
      <c r="O8" s="1059"/>
      <c r="P8" s="1060"/>
      <c r="Q8" s="1066">
        <v>9</v>
      </c>
      <c r="R8" s="1067"/>
      <c r="S8" s="1067"/>
      <c r="T8" s="1067"/>
      <c r="U8" s="1067"/>
      <c r="V8" s="1067">
        <v>6</v>
      </c>
      <c r="W8" s="1067"/>
      <c r="X8" s="1067"/>
      <c r="Y8" s="1067"/>
      <c r="Z8" s="1067"/>
      <c r="AA8" s="1067">
        <v>3</v>
      </c>
      <c r="AB8" s="1067"/>
      <c r="AC8" s="1067"/>
      <c r="AD8" s="1067"/>
      <c r="AE8" s="1068"/>
      <c r="AF8" s="1063">
        <v>3</v>
      </c>
      <c r="AG8" s="1064"/>
      <c r="AH8" s="1064"/>
      <c r="AI8" s="1064"/>
      <c r="AJ8" s="1065"/>
      <c r="AK8" s="1108">
        <v>1</v>
      </c>
      <c r="AL8" s="1109"/>
      <c r="AM8" s="1109"/>
      <c r="AN8" s="1109"/>
      <c r="AO8" s="1109"/>
      <c r="AP8" s="1109" t="s">
        <v>586</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588</v>
      </c>
      <c r="BT8" s="1021"/>
      <c r="BU8" s="1021"/>
      <c r="BV8" s="1021"/>
      <c r="BW8" s="1021"/>
      <c r="BX8" s="1021"/>
      <c r="BY8" s="1021"/>
      <c r="BZ8" s="1021"/>
      <c r="CA8" s="1021"/>
      <c r="CB8" s="1021"/>
      <c r="CC8" s="1021"/>
      <c r="CD8" s="1021"/>
      <c r="CE8" s="1021"/>
      <c r="CF8" s="1021"/>
      <c r="CG8" s="1042"/>
      <c r="CH8" s="1017">
        <v>0</v>
      </c>
      <c r="CI8" s="1018"/>
      <c r="CJ8" s="1018"/>
      <c r="CK8" s="1018"/>
      <c r="CL8" s="1019"/>
      <c r="CM8" s="1017">
        <v>107</v>
      </c>
      <c r="CN8" s="1018"/>
      <c r="CO8" s="1018"/>
      <c r="CP8" s="1018"/>
      <c r="CQ8" s="1019"/>
      <c r="CR8" s="1017">
        <v>107</v>
      </c>
      <c r="CS8" s="1018"/>
      <c r="CT8" s="1018"/>
      <c r="CU8" s="1018"/>
      <c r="CV8" s="1019"/>
      <c r="CW8" s="1017">
        <v>21</v>
      </c>
      <c r="CX8" s="1018"/>
      <c r="CY8" s="1018"/>
      <c r="CZ8" s="1018"/>
      <c r="DA8" s="1019"/>
      <c r="DB8" s="1017" t="s">
        <v>586</v>
      </c>
      <c r="DC8" s="1018"/>
      <c r="DD8" s="1018"/>
      <c r="DE8" s="1018"/>
      <c r="DF8" s="1019"/>
      <c r="DG8" s="1017" t="s">
        <v>586</v>
      </c>
      <c r="DH8" s="1018"/>
      <c r="DI8" s="1018"/>
      <c r="DJ8" s="1018"/>
      <c r="DK8" s="1019"/>
      <c r="DL8" s="1017" t="s">
        <v>586</v>
      </c>
      <c r="DM8" s="1018"/>
      <c r="DN8" s="1018"/>
      <c r="DO8" s="1018"/>
      <c r="DP8" s="1019"/>
      <c r="DQ8" s="1017" t="s">
        <v>586</v>
      </c>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589</v>
      </c>
      <c r="BT9" s="1021"/>
      <c r="BU9" s="1021"/>
      <c r="BV9" s="1021"/>
      <c r="BW9" s="1021"/>
      <c r="BX9" s="1021"/>
      <c r="BY9" s="1021"/>
      <c r="BZ9" s="1021"/>
      <c r="CA9" s="1021"/>
      <c r="CB9" s="1021"/>
      <c r="CC9" s="1021"/>
      <c r="CD9" s="1021"/>
      <c r="CE9" s="1021"/>
      <c r="CF9" s="1021"/>
      <c r="CG9" s="1042"/>
      <c r="CH9" s="1017">
        <v>0</v>
      </c>
      <c r="CI9" s="1018"/>
      <c r="CJ9" s="1018"/>
      <c r="CK9" s="1018"/>
      <c r="CL9" s="1019"/>
      <c r="CM9" s="1017">
        <v>38</v>
      </c>
      <c r="CN9" s="1018"/>
      <c r="CO9" s="1018"/>
      <c r="CP9" s="1018"/>
      <c r="CQ9" s="1019"/>
      <c r="CR9" s="1017">
        <v>15</v>
      </c>
      <c r="CS9" s="1018"/>
      <c r="CT9" s="1018"/>
      <c r="CU9" s="1018"/>
      <c r="CV9" s="1019"/>
      <c r="CW9" s="1017">
        <v>4</v>
      </c>
      <c r="CX9" s="1018"/>
      <c r="CY9" s="1018"/>
      <c r="CZ9" s="1018"/>
      <c r="DA9" s="1019"/>
      <c r="DB9" s="1017" t="s">
        <v>586</v>
      </c>
      <c r="DC9" s="1018"/>
      <c r="DD9" s="1018"/>
      <c r="DE9" s="1018"/>
      <c r="DF9" s="1019"/>
      <c r="DG9" s="1017" t="s">
        <v>586</v>
      </c>
      <c r="DH9" s="1018"/>
      <c r="DI9" s="1018"/>
      <c r="DJ9" s="1018"/>
      <c r="DK9" s="1019"/>
      <c r="DL9" s="1017" t="s">
        <v>586</v>
      </c>
      <c r="DM9" s="1018"/>
      <c r="DN9" s="1018"/>
      <c r="DO9" s="1018"/>
      <c r="DP9" s="1019"/>
      <c r="DQ9" s="1017" t="s">
        <v>586</v>
      </c>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t="s">
        <v>590</v>
      </c>
      <c r="BT10" s="1021"/>
      <c r="BU10" s="1021"/>
      <c r="BV10" s="1021"/>
      <c r="BW10" s="1021"/>
      <c r="BX10" s="1021"/>
      <c r="BY10" s="1021"/>
      <c r="BZ10" s="1021"/>
      <c r="CA10" s="1021"/>
      <c r="CB10" s="1021"/>
      <c r="CC10" s="1021"/>
      <c r="CD10" s="1021"/>
      <c r="CE10" s="1021"/>
      <c r="CF10" s="1021"/>
      <c r="CG10" s="1042"/>
      <c r="CH10" s="1017">
        <v>-35</v>
      </c>
      <c r="CI10" s="1018"/>
      <c r="CJ10" s="1018"/>
      <c r="CK10" s="1018"/>
      <c r="CL10" s="1019"/>
      <c r="CM10" s="1017">
        <v>-30</v>
      </c>
      <c r="CN10" s="1018"/>
      <c r="CO10" s="1018"/>
      <c r="CP10" s="1018"/>
      <c r="CQ10" s="1019"/>
      <c r="CR10" s="1017">
        <v>6</v>
      </c>
      <c r="CS10" s="1018"/>
      <c r="CT10" s="1018"/>
      <c r="CU10" s="1018"/>
      <c r="CV10" s="1019"/>
      <c r="CW10" s="1017" t="s">
        <v>586</v>
      </c>
      <c r="CX10" s="1018"/>
      <c r="CY10" s="1018"/>
      <c r="CZ10" s="1018"/>
      <c r="DA10" s="1019"/>
      <c r="DB10" s="1017" t="s">
        <v>586</v>
      </c>
      <c r="DC10" s="1018"/>
      <c r="DD10" s="1018"/>
      <c r="DE10" s="1018"/>
      <c r="DF10" s="1019"/>
      <c r="DG10" s="1017" t="s">
        <v>586</v>
      </c>
      <c r="DH10" s="1018"/>
      <c r="DI10" s="1018"/>
      <c r="DJ10" s="1018"/>
      <c r="DK10" s="1019"/>
      <c r="DL10" s="1017" t="s">
        <v>586</v>
      </c>
      <c r="DM10" s="1018"/>
      <c r="DN10" s="1018"/>
      <c r="DO10" s="1018"/>
      <c r="DP10" s="1019"/>
      <c r="DQ10" s="1017" t="s">
        <v>586</v>
      </c>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388</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389</v>
      </c>
      <c r="B23" s="965" t="s">
        <v>390</v>
      </c>
      <c r="C23" s="966"/>
      <c r="D23" s="966"/>
      <c r="E23" s="966"/>
      <c r="F23" s="966"/>
      <c r="G23" s="966"/>
      <c r="H23" s="966"/>
      <c r="I23" s="966"/>
      <c r="J23" s="966"/>
      <c r="K23" s="966"/>
      <c r="L23" s="966"/>
      <c r="M23" s="966"/>
      <c r="N23" s="966"/>
      <c r="O23" s="966"/>
      <c r="P23" s="976"/>
      <c r="Q23" s="1095">
        <v>14008</v>
      </c>
      <c r="R23" s="1089"/>
      <c r="S23" s="1089"/>
      <c r="T23" s="1089"/>
      <c r="U23" s="1089"/>
      <c r="V23" s="1089">
        <v>13524</v>
      </c>
      <c r="W23" s="1089"/>
      <c r="X23" s="1089"/>
      <c r="Y23" s="1089"/>
      <c r="Z23" s="1089"/>
      <c r="AA23" s="1089">
        <v>484</v>
      </c>
      <c r="AB23" s="1089"/>
      <c r="AC23" s="1089"/>
      <c r="AD23" s="1089"/>
      <c r="AE23" s="1096"/>
      <c r="AF23" s="1097">
        <v>455</v>
      </c>
      <c r="AG23" s="1089"/>
      <c r="AH23" s="1089"/>
      <c r="AI23" s="1089"/>
      <c r="AJ23" s="1098"/>
      <c r="AK23" s="1099"/>
      <c r="AL23" s="1100"/>
      <c r="AM23" s="1100"/>
      <c r="AN23" s="1100"/>
      <c r="AO23" s="1100"/>
      <c r="AP23" s="1089">
        <v>13559</v>
      </c>
      <c r="AQ23" s="1089"/>
      <c r="AR23" s="1089"/>
      <c r="AS23" s="1089"/>
      <c r="AT23" s="1089"/>
      <c r="AU23" s="1090"/>
      <c r="AV23" s="1090"/>
      <c r="AW23" s="1090"/>
      <c r="AX23" s="1090"/>
      <c r="AY23" s="1091"/>
      <c r="AZ23" s="1092" t="s">
        <v>391</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392</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393</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369</v>
      </c>
      <c r="B26" s="1024"/>
      <c r="C26" s="1024"/>
      <c r="D26" s="1024"/>
      <c r="E26" s="1024"/>
      <c r="F26" s="1024"/>
      <c r="G26" s="1024"/>
      <c r="H26" s="1024"/>
      <c r="I26" s="1024"/>
      <c r="J26" s="1024"/>
      <c r="K26" s="1024"/>
      <c r="L26" s="1024"/>
      <c r="M26" s="1024"/>
      <c r="N26" s="1024"/>
      <c r="O26" s="1024"/>
      <c r="P26" s="1025"/>
      <c r="Q26" s="1029" t="s">
        <v>394</v>
      </c>
      <c r="R26" s="1030"/>
      <c r="S26" s="1030"/>
      <c r="T26" s="1030"/>
      <c r="U26" s="1031"/>
      <c r="V26" s="1029" t="s">
        <v>395</v>
      </c>
      <c r="W26" s="1030"/>
      <c r="X26" s="1030"/>
      <c r="Y26" s="1030"/>
      <c r="Z26" s="1031"/>
      <c r="AA26" s="1029" t="s">
        <v>396</v>
      </c>
      <c r="AB26" s="1030"/>
      <c r="AC26" s="1030"/>
      <c r="AD26" s="1030"/>
      <c r="AE26" s="1030"/>
      <c r="AF26" s="1083" t="s">
        <v>397</v>
      </c>
      <c r="AG26" s="1036"/>
      <c r="AH26" s="1036"/>
      <c r="AI26" s="1036"/>
      <c r="AJ26" s="1084"/>
      <c r="AK26" s="1030" t="s">
        <v>398</v>
      </c>
      <c r="AL26" s="1030"/>
      <c r="AM26" s="1030"/>
      <c r="AN26" s="1030"/>
      <c r="AO26" s="1031"/>
      <c r="AP26" s="1029" t="s">
        <v>399</v>
      </c>
      <c r="AQ26" s="1030"/>
      <c r="AR26" s="1030"/>
      <c r="AS26" s="1030"/>
      <c r="AT26" s="1031"/>
      <c r="AU26" s="1029" t="s">
        <v>400</v>
      </c>
      <c r="AV26" s="1030"/>
      <c r="AW26" s="1030"/>
      <c r="AX26" s="1030"/>
      <c r="AY26" s="1031"/>
      <c r="AZ26" s="1029" t="s">
        <v>401</v>
      </c>
      <c r="BA26" s="1030"/>
      <c r="BB26" s="1030"/>
      <c r="BC26" s="1030"/>
      <c r="BD26" s="1031"/>
      <c r="BE26" s="1029" t="s">
        <v>376</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402</v>
      </c>
      <c r="C28" s="1076"/>
      <c r="D28" s="1076"/>
      <c r="E28" s="1076"/>
      <c r="F28" s="1076"/>
      <c r="G28" s="1076"/>
      <c r="H28" s="1076"/>
      <c r="I28" s="1076"/>
      <c r="J28" s="1076"/>
      <c r="K28" s="1076"/>
      <c r="L28" s="1076"/>
      <c r="M28" s="1076"/>
      <c r="N28" s="1076"/>
      <c r="O28" s="1076"/>
      <c r="P28" s="1077"/>
      <c r="Q28" s="1078">
        <v>2451</v>
      </c>
      <c r="R28" s="1079"/>
      <c r="S28" s="1079"/>
      <c r="T28" s="1079"/>
      <c r="U28" s="1079"/>
      <c r="V28" s="1079">
        <v>2385</v>
      </c>
      <c r="W28" s="1079"/>
      <c r="X28" s="1079"/>
      <c r="Y28" s="1079"/>
      <c r="Z28" s="1079"/>
      <c r="AA28" s="1079">
        <v>66</v>
      </c>
      <c r="AB28" s="1079"/>
      <c r="AC28" s="1079"/>
      <c r="AD28" s="1079"/>
      <c r="AE28" s="1080"/>
      <c r="AF28" s="1081">
        <v>66</v>
      </c>
      <c r="AG28" s="1079"/>
      <c r="AH28" s="1079"/>
      <c r="AI28" s="1079"/>
      <c r="AJ28" s="1082"/>
      <c r="AK28" s="1070">
        <v>107</v>
      </c>
      <c r="AL28" s="1071"/>
      <c r="AM28" s="1071"/>
      <c r="AN28" s="1071"/>
      <c r="AO28" s="1071"/>
      <c r="AP28" s="1071" t="s">
        <v>586</v>
      </c>
      <c r="AQ28" s="1071"/>
      <c r="AR28" s="1071"/>
      <c r="AS28" s="1071"/>
      <c r="AT28" s="1071"/>
      <c r="AU28" s="1071" t="s">
        <v>586</v>
      </c>
      <c r="AV28" s="1071"/>
      <c r="AW28" s="1071"/>
      <c r="AX28" s="1071"/>
      <c r="AY28" s="1071"/>
      <c r="AZ28" s="1072" t="s">
        <v>586</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403</v>
      </c>
      <c r="C29" s="1059"/>
      <c r="D29" s="1059"/>
      <c r="E29" s="1059"/>
      <c r="F29" s="1059"/>
      <c r="G29" s="1059"/>
      <c r="H29" s="1059"/>
      <c r="I29" s="1059"/>
      <c r="J29" s="1059"/>
      <c r="K29" s="1059"/>
      <c r="L29" s="1059"/>
      <c r="M29" s="1059"/>
      <c r="N29" s="1059"/>
      <c r="O29" s="1059"/>
      <c r="P29" s="1060"/>
      <c r="Q29" s="1066">
        <v>768</v>
      </c>
      <c r="R29" s="1067"/>
      <c r="S29" s="1067"/>
      <c r="T29" s="1067"/>
      <c r="U29" s="1067"/>
      <c r="V29" s="1067">
        <v>767</v>
      </c>
      <c r="W29" s="1067"/>
      <c r="X29" s="1067"/>
      <c r="Y29" s="1067"/>
      <c r="Z29" s="1067"/>
      <c r="AA29" s="1067">
        <v>1</v>
      </c>
      <c r="AB29" s="1067"/>
      <c r="AC29" s="1067"/>
      <c r="AD29" s="1067"/>
      <c r="AE29" s="1068"/>
      <c r="AF29" s="1063">
        <v>1</v>
      </c>
      <c r="AG29" s="1064"/>
      <c r="AH29" s="1064"/>
      <c r="AI29" s="1064"/>
      <c r="AJ29" s="1065"/>
      <c r="AK29" s="1008">
        <v>439</v>
      </c>
      <c r="AL29" s="999"/>
      <c r="AM29" s="999"/>
      <c r="AN29" s="999"/>
      <c r="AO29" s="999"/>
      <c r="AP29" s="999" t="s">
        <v>586</v>
      </c>
      <c r="AQ29" s="999"/>
      <c r="AR29" s="999"/>
      <c r="AS29" s="999"/>
      <c r="AT29" s="999"/>
      <c r="AU29" s="999" t="s">
        <v>586</v>
      </c>
      <c r="AV29" s="999"/>
      <c r="AW29" s="999"/>
      <c r="AX29" s="999"/>
      <c r="AY29" s="999"/>
      <c r="AZ29" s="1069" t="s">
        <v>586</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404</v>
      </c>
      <c r="C30" s="1059"/>
      <c r="D30" s="1059"/>
      <c r="E30" s="1059"/>
      <c r="F30" s="1059"/>
      <c r="G30" s="1059"/>
      <c r="H30" s="1059"/>
      <c r="I30" s="1059"/>
      <c r="J30" s="1059"/>
      <c r="K30" s="1059"/>
      <c r="L30" s="1059"/>
      <c r="M30" s="1059"/>
      <c r="N30" s="1059"/>
      <c r="O30" s="1059"/>
      <c r="P30" s="1060"/>
      <c r="Q30" s="1066">
        <v>1460</v>
      </c>
      <c r="R30" s="1067"/>
      <c r="S30" s="1067"/>
      <c r="T30" s="1067"/>
      <c r="U30" s="1067"/>
      <c r="V30" s="1067">
        <v>1400</v>
      </c>
      <c r="W30" s="1067"/>
      <c r="X30" s="1067"/>
      <c r="Y30" s="1067"/>
      <c r="Z30" s="1067"/>
      <c r="AA30" s="1067">
        <v>60</v>
      </c>
      <c r="AB30" s="1067"/>
      <c r="AC30" s="1067"/>
      <c r="AD30" s="1067"/>
      <c r="AE30" s="1068"/>
      <c r="AF30" s="1063">
        <v>59</v>
      </c>
      <c r="AG30" s="1064"/>
      <c r="AH30" s="1064"/>
      <c r="AI30" s="1064"/>
      <c r="AJ30" s="1065"/>
      <c r="AK30" s="1008">
        <v>433</v>
      </c>
      <c r="AL30" s="999"/>
      <c r="AM30" s="999"/>
      <c r="AN30" s="999"/>
      <c r="AO30" s="999"/>
      <c r="AP30" s="999">
        <v>12118</v>
      </c>
      <c r="AQ30" s="999"/>
      <c r="AR30" s="999"/>
      <c r="AS30" s="999"/>
      <c r="AT30" s="999"/>
      <c r="AU30" s="999">
        <v>7937</v>
      </c>
      <c r="AV30" s="999"/>
      <c r="AW30" s="999"/>
      <c r="AX30" s="999"/>
      <c r="AY30" s="999"/>
      <c r="AZ30" s="1069" t="s">
        <v>586</v>
      </c>
      <c r="BA30" s="1069"/>
      <c r="BB30" s="1069"/>
      <c r="BC30" s="1069"/>
      <c r="BD30" s="1069"/>
      <c r="BE30" s="1000" t="s">
        <v>405</v>
      </c>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406</v>
      </c>
      <c r="C31" s="1059"/>
      <c r="D31" s="1059"/>
      <c r="E31" s="1059"/>
      <c r="F31" s="1059"/>
      <c r="G31" s="1059"/>
      <c r="H31" s="1059"/>
      <c r="I31" s="1059"/>
      <c r="J31" s="1059"/>
      <c r="K31" s="1059"/>
      <c r="L31" s="1059"/>
      <c r="M31" s="1059"/>
      <c r="N31" s="1059"/>
      <c r="O31" s="1059"/>
      <c r="P31" s="1060"/>
      <c r="Q31" s="1066">
        <v>51</v>
      </c>
      <c r="R31" s="1067"/>
      <c r="S31" s="1067"/>
      <c r="T31" s="1067"/>
      <c r="U31" s="1067"/>
      <c r="V31" s="1067">
        <v>46</v>
      </c>
      <c r="W31" s="1067"/>
      <c r="X31" s="1067"/>
      <c r="Y31" s="1067"/>
      <c r="Z31" s="1067"/>
      <c r="AA31" s="1067">
        <v>5</v>
      </c>
      <c r="AB31" s="1067"/>
      <c r="AC31" s="1067"/>
      <c r="AD31" s="1067"/>
      <c r="AE31" s="1068"/>
      <c r="AF31" s="1063">
        <v>5</v>
      </c>
      <c r="AG31" s="1064"/>
      <c r="AH31" s="1064"/>
      <c r="AI31" s="1064"/>
      <c r="AJ31" s="1065"/>
      <c r="AK31" s="1008">
        <v>9</v>
      </c>
      <c r="AL31" s="999"/>
      <c r="AM31" s="999"/>
      <c r="AN31" s="999"/>
      <c r="AO31" s="999"/>
      <c r="AP31" s="999">
        <v>162</v>
      </c>
      <c r="AQ31" s="999"/>
      <c r="AR31" s="999"/>
      <c r="AS31" s="999"/>
      <c r="AT31" s="999"/>
      <c r="AU31" s="999">
        <v>87</v>
      </c>
      <c r="AV31" s="999"/>
      <c r="AW31" s="999"/>
      <c r="AX31" s="999"/>
      <c r="AY31" s="999"/>
      <c r="AZ31" s="1069" t="s">
        <v>586</v>
      </c>
      <c r="BA31" s="1069"/>
      <c r="BB31" s="1069"/>
      <c r="BC31" s="1069"/>
      <c r="BD31" s="1069"/>
      <c r="BE31" s="1000" t="s">
        <v>407</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408</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389</v>
      </c>
      <c r="B63" s="965" t="s">
        <v>409</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132</v>
      </c>
      <c r="AG63" s="987"/>
      <c r="AH63" s="987"/>
      <c r="AI63" s="987"/>
      <c r="AJ63" s="1050"/>
      <c r="AK63" s="1051"/>
      <c r="AL63" s="991"/>
      <c r="AM63" s="991"/>
      <c r="AN63" s="991"/>
      <c r="AO63" s="991"/>
      <c r="AP63" s="987">
        <v>12280</v>
      </c>
      <c r="AQ63" s="987"/>
      <c r="AR63" s="987"/>
      <c r="AS63" s="987"/>
      <c r="AT63" s="987"/>
      <c r="AU63" s="987">
        <v>8025</v>
      </c>
      <c r="AV63" s="987"/>
      <c r="AW63" s="987"/>
      <c r="AX63" s="987"/>
      <c r="AY63" s="987"/>
      <c r="AZ63" s="1045"/>
      <c r="BA63" s="1045"/>
      <c r="BB63" s="1045"/>
      <c r="BC63" s="1045"/>
      <c r="BD63" s="1045"/>
      <c r="BE63" s="988"/>
      <c r="BF63" s="988"/>
      <c r="BG63" s="988"/>
      <c r="BH63" s="988"/>
      <c r="BI63" s="989"/>
      <c r="BJ63" s="1046" t="s">
        <v>410</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412</v>
      </c>
      <c r="B66" s="1024"/>
      <c r="C66" s="1024"/>
      <c r="D66" s="1024"/>
      <c r="E66" s="1024"/>
      <c r="F66" s="1024"/>
      <c r="G66" s="1024"/>
      <c r="H66" s="1024"/>
      <c r="I66" s="1024"/>
      <c r="J66" s="1024"/>
      <c r="K66" s="1024"/>
      <c r="L66" s="1024"/>
      <c r="M66" s="1024"/>
      <c r="N66" s="1024"/>
      <c r="O66" s="1024"/>
      <c r="P66" s="1025"/>
      <c r="Q66" s="1029" t="s">
        <v>413</v>
      </c>
      <c r="R66" s="1030"/>
      <c r="S66" s="1030"/>
      <c r="T66" s="1030"/>
      <c r="U66" s="1031"/>
      <c r="V66" s="1029" t="s">
        <v>414</v>
      </c>
      <c r="W66" s="1030"/>
      <c r="X66" s="1030"/>
      <c r="Y66" s="1030"/>
      <c r="Z66" s="1031"/>
      <c r="AA66" s="1029" t="s">
        <v>415</v>
      </c>
      <c r="AB66" s="1030"/>
      <c r="AC66" s="1030"/>
      <c r="AD66" s="1030"/>
      <c r="AE66" s="1031"/>
      <c r="AF66" s="1035" t="s">
        <v>416</v>
      </c>
      <c r="AG66" s="1036"/>
      <c r="AH66" s="1036"/>
      <c r="AI66" s="1036"/>
      <c r="AJ66" s="1037"/>
      <c r="AK66" s="1029" t="s">
        <v>417</v>
      </c>
      <c r="AL66" s="1024"/>
      <c r="AM66" s="1024"/>
      <c r="AN66" s="1024"/>
      <c r="AO66" s="1025"/>
      <c r="AP66" s="1029" t="s">
        <v>418</v>
      </c>
      <c r="AQ66" s="1030"/>
      <c r="AR66" s="1030"/>
      <c r="AS66" s="1030"/>
      <c r="AT66" s="1031"/>
      <c r="AU66" s="1029" t="s">
        <v>419</v>
      </c>
      <c r="AV66" s="1030"/>
      <c r="AW66" s="1030"/>
      <c r="AX66" s="1030"/>
      <c r="AY66" s="1031"/>
      <c r="AZ66" s="1029" t="s">
        <v>376</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591</v>
      </c>
      <c r="C68" s="1014"/>
      <c r="D68" s="1014"/>
      <c r="E68" s="1014"/>
      <c r="F68" s="1014"/>
      <c r="G68" s="1014"/>
      <c r="H68" s="1014"/>
      <c r="I68" s="1014"/>
      <c r="J68" s="1014"/>
      <c r="K68" s="1014"/>
      <c r="L68" s="1014"/>
      <c r="M68" s="1014"/>
      <c r="N68" s="1014"/>
      <c r="O68" s="1014"/>
      <c r="P68" s="1015"/>
      <c r="Q68" s="1016">
        <v>1676</v>
      </c>
      <c r="R68" s="1010"/>
      <c r="S68" s="1010"/>
      <c r="T68" s="1010"/>
      <c r="U68" s="1010"/>
      <c r="V68" s="1010">
        <v>1620</v>
      </c>
      <c r="W68" s="1010"/>
      <c r="X68" s="1010"/>
      <c r="Y68" s="1010"/>
      <c r="Z68" s="1010"/>
      <c r="AA68" s="1010">
        <v>56</v>
      </c>
      <c r="AB68" s="1010"/>
      <c r="AC68" s="1010"/>
      <c r="AD68" s="1010"/>
      <c r="AE68" s="1010"/>
      <c r="AF68" s="1010">
        <v>56</v>
      </c>
      <c r="AG68" s="1010"/>
      <c r="AH68" s="1010"/>
      <c r="AI68" s="1010"/>
      <c r="AJ68" s="1010"/>
      <c r="AK68" s="1010" t="s">
        <v>586</v>
      </c>
      <c r="AL68" s="1010"/>
      <c r="AM68" s="1010"/>
      <c r="AN68" s="1010"/>
      <c r="AO68" s="1010"/>
      <c r="AP68" s="1010">
        <v>1730</v>
      </c>
      <c r="AQ68" s="1010"/>
      <c r="AR68" s="1010"/>
      <c r="AS68" s="1010"/>
      <c r="AT68" s="1010"/>
      <c r="AU68" s="1010">
        <v>392</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592</v>
      </c>
      <c r="C69" s="1003"/>
      <c r="D69" s="1003"/>
      <c r="E69" s="1003"/>
      <c r="F69" s="1003"/>
      <c r="G69" s="1003"/>
      <c r="H69" s="1003"/>
      <c r="I69" s="1003"/>
      <c r="J69" s="1003"/>
      <c r="K69" s="1003"/>
      <c r="L69" s="1003"/>
      <c r="M69" s="1003"/>
      <c r="N69" s="1003"/>
      <c r="O69" s="1003"/>
      <c r="P69" s="1004"/>
      <c r="Q69" s="1005"/>
      <c r="R69" s="999"/>
      <c r="S69" s="999"/>
      <c r="T69" s="999"/>
      <c r="U69" s="999"/>
      <c r="V69" s="999"/>
      <c r="W69" s="999"/>
      <c r="X69" s="999"/>
      <c r="Y69" s="999"/>
      <c r="Z69" s="999"/>
      <c r="AA69" s="999"/>
      <c r="AB69" s="999"/>
      <c r="AC69" s="999"/>
      <c r="AD69" s="999"/>
      <c r="AE69" s="999"/>
      <c r="AF69" s="999"/>
      <c r="AG69" s="999"/>
      <c r="AH69" s="999"/>
      <c r="AI69" s="999"/>
      <c r="AJ69" s="999"/>
      <c r="AK69" s="999"/>
      <c r="AL69" s="999"/>
      <c r="AM69" s="999"/>
      <c r="AN69" s="999"/>
      <c r="AO69" s="999"/>
      <c r="AP69" s="999"/>
      <c r="AQ69" s="999"/>
      <c r="AR69" s="999"/>
      <c r="AS69" s="999"/>
      <c r="AT69" s="999"/>
      <c r="AU69" s="999"/>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593</v>
      </c>
      <c r="C70" s="1003"/>
      <c r="D70" s="1003"/>
      <c r="E70" s="1003"/>
      <c r="F70" s="1003"/>
      <c r="G70" s="1003"/>
      <c r="H70" s="1003"/>
      <c r="I70" s="1003"/>
      <c r="J70" s="1003"/>
      <c r="K70" s="1003"/>
      <c r="L70" s="1003"/>
      <c r="M70" s="1003"/>
      <c r="N70" s="1003"/>
      <c r="O70" s="1003"/>
      <c r="P70" s="1004"/>
      <c r="Q70" s="1005">
        <v>273</v>
      </c>
      <c r="R70" s="999"/>
      <c r="S70" s="999"/>
      <c r="T70" s="999"/>
      <c r="U70" s="999"/>
      <c r="V70" s="999">
        <v>251</v>
      </c>
      <c r="W70" s="999"/>
      <c r="X70" s="999"/>
      <c r="Y70" s="999"/>
      <c r="Z70" s="999"/>
      <c r="AA70" s="999">
        <v>22</v>
      </c>
      <c r="AB70" s="999"/>
      <c r="AC70" s="999"/>
      <c r="AD70" s="999"/>
      <c r="AE70" s="999"/>
      <c r="AF70" s="999">
        <v>22</v>
      </c>
      <c r="AG70" s="999"/>
      <c r="AH70" s="999"/>
      <c r="AI70" s="999"/>
      <c r="AJ70" s="999"/>
      <c r="AK70" s="999" t="s">
        <v>586</v>
      </c>
      <c r="AL70" s="999"/>
      <c r="AM70" s="999"/>
      <c r="AN70" s="999"/>
      <c r="AO70" s="999"/>
      <c r="AP70" s="999" t="s">
        <v>586</v>
      </c>
      <c r="AQ70" s="999"/>
      <c r="AR70" s="999"/>
      <c r="AS70" s="999"/>
      <c r="AT70" s="999"/>
      <c r="AU70" s="999" t="s">
        <v>586</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594</v>
      </c>
      <c r="C71" s="1003"/>
      <c r="D71" s="1003"/>
      <c r="E71" s="1003"/>
      <c r="F71" s="1003"/>
      <c r="G71" s="1003"/>
      <c r="H71" s="1003"/>
      <c r="I71" s="1003"/>
      <c r="J71" s="1003"/>
      <c r="K71" s="1003"/>
      <c r="L71" s="1003"/>
      <c r="M71" s="1003"/>
      <c r="N71" s="1003"/>
      <c r="O71" s="1003"/>
      <c r="P71" s="1004"/>
      <c r="Q71" s="1005">
        <v>9285</v>
      </c>
      <c r="R71" s="999"/>
      <c r="S71" s="999"/>
      <c r="T71" s="999"/>
      <c r="U71" s="999"/>
      <c r="V71" s="999">
        <v>9117</v>
      </c>
      <c r="W71" s="999"/>
      <c r="X71" s="999"/>
      <c r="Y71" s="999"/>
      <c r="Z71" s="999"/>
      <c r="AA71" s="999">
        <v>168</v>
      </c>
      <c r="AB71" s="999"/>
      <c r="AC71" s="999"/>
      <c r="AD71" s="999"/>
      <c r="AE71" s="999"/>
      <c r="AF71" s="999">
        <v>168</v>
      </c>
      <c r="AG71" s="999"/>
      <c r="AH71" s="999"/>
      <c r="AI71" s="999"/>
      <c r="AJ71" s="999"/>
      <c r="AK71" s="999" t="s">
        <v>586</v>
      </c>
      <c r="AL71" s="999"/>
      <c r="AM71" s="999"/>
      <c r="AN71" s="999"/>
      <c r="AO71" s="999"/>
      <c r="AP71" s="999" t="s">
        <v>586</v>
      </c>
      <c r="AQ71" s="999"/>
      <c r="AR71" s="999"/>
      <c r="AS71" s="999"/>
      <c r="AT71" s="999"/>
      <c r="AU71" s="999" t="s">
        <v>586</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595</v>
      </c>
      <c r="C72" s="1003"/>
      <c r="D72" s="1003"/>
      <c r="E72" s="1003"/>
      <c r="F72" s="1003"/>
      <c r="G72" s="1003"/>
      <c r="H72" s="1003"/>
      <c r="I72" s="1003"/>
      <c r="J72" s="1003"/>
      <c r="K72" s="1003"/>
      <c r="L72" s="1003"/>
      <c r="M72" s="1003"/>
      <c r="N72" s="1003"/>
      <c r="O72" s="1003"/>
      <c r="P72" s="1004"/>
      <c r="Q72" s="1005">
        <v>2672</v>
      </c>
      <c r="R72" s="999"/>
      <c r="S72" s="999"/>
      <c r="T72" s="999"/>
      <c r="U72" s="999"/>
      <c r="V72" s="999">
        <v>2634</v>
      </c>
      <c r="W72" s="999"/>
      <c r="X72" s="999"/>
      <c r="Y72" s="999"/>
      <c r="Z72" s="999"/>
      <c r="AA72" s="999">
        <v>38</v>
      </c>
      <c r="AB72" s="999"/>
      <c r="AC72" s="999"/>
      <c r="AD72" s="999"/>
      <c r="AE72" s="999"/>
      <c r="AF72" s="999">
        <v>33</v>
      </c>
      <c r="AG72" s="999"/>
      <c r="AH72" s="999"/>
      <c r="AI72" s="999"/>
      <c r="AJ72" s="999"/>
      <c r="AK72" s="999" t="s">
        <v>586</v>
      </c>
      <c r="AL72" s="999"/>
      <c r="AM72" s="999"/>
      <c r="AN72" s="999"/>
      <c r="AO72" s="999"/>
      <c r="AP72" s="999">
        <v>214</v>
      </c>
      <c r="AQ72" s="999"/>
      <c r="AR72" s="999"/>
      <c r="AS72" s="999"/>
      <c r="AT72" s="999"/>
      <c r="AU72" s="999">
        <v>72</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596</v>
      </c>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597</v>
      </c>
      <c r="C74" s="1003"/>
      <c r="D74" s="1003"/>
      <c r="E74" s="1003"/>
      <c r="F74" s="1003"/>
      <c r="G74" s="1003"/>
      <c r="H74" s="1003"/>
      <c r="I74" s="1003"/>
      <c r="J74" s="1003"/>
      <c r="K74" s="1003"/>
      <c r="L74" s="1003"/>
      <c r="M74" s="1003"/>
      <c r="N74" s="1003"/>
      <c r="O74" s="1003"/>
      <c r="P74" s="1004"/>
      <c r="Q74" s="1005">
        <v>156</v>
      </c>
      <c r="R74" s="999"/>
      <c r="S74" s="999"/>
      <c r="T74" s="999"/>
      <c r="U74" s="999"/>
      <c r="V74" s="999">
        <v>149</v>
      </c>
      <c r="W74" s="999"/>
      <c r="X74" s="999"/>
      <c r="Y74" s="999"/>
      <c r="Z74" s="999"/>
      <c r="AA74" s="999">
        <v>7</v>
      </c>
      <c r="AB74" s="999"/>
      <c r="AC74" s="999"/>
      <c r="AD74" s="999"/>
      <c r="AE74" s="999"/>
      <c r="AF74" s="999">
        <v>7</v>
      </c>
      <c r="AG74" s="999"/>
      <c r="AH74" s="999"/>
      <c r="AI74" s="999"/>
      <c r="AJ74" s="999"/>
      <c r="AK74" s="999" t="s">
        <v>586</v>
      </c>
      <c r="AL74" s="999"/>
      <c r="AM74" s="999"/>
      <c r="AN74" s="999"/>
      <c r="AO74" s="999"/>
      <c r="AP74" s="999" t="s">
        <v>586</v>
      </c>
      <c r="AQ74" s="999"/>
      <c r="AR74" s="999"/>
      <c r="AS74" s="999"/>
      <c r="AT74" s="999"/>
      <c r="AU74" s="999" t="s">
        <v>586</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598</v>
      </c>
      <c r="C75" s="1003"/>
      <c r="D75" s="1003"/>
      <c r="E75" s="1003"/>
      <c r="F75" s="1003"/>
      <c r="G75" s="1003"/>
      <c r="H75" s="1003"/>
      <c r="I75" s="1003"/>
      <c r="J75" s="1003"/>
      <c r="K75" s="1003"/>
      <c r="L75" s="1003"/>
      <c r="M75" s="1003"/>
      <c r="N75" s="1003"/>
      <c r="O75" s="1003"/>
      <c r="P75" s="1004"/>
      <c r="Q75" s="1006">
        <v>167</v>
      </c>
      <c r="R75" s="1007"/>
      <c r="S75" s="1007"/>
      <c r="T75" s="1007"/>
      <c r="U75" s="1008"/>
      <c r="V75" s="1009">
        <v>167</v>
      </c>
      <c r="W75" s="1007"/>
      <c r="X75" s="1007"/>
      <c r="Y75" s="1007"/>
      <c r="Z75" s="1008"/>
      <c r="AA75" s="1009" t="s">
        <v>586</v>
      </c>
      <c r="AB75" s="1007"/>
      <c r="AC75" s="1007"/>
      <c r="AD75" s="1007"/>
      <c r="AE75" s="1008"/>
      <c r="AF75" s="1009" t="s">
        <v>586</v>
      </c>
      <c r="AG75" s="1007"/>
      <c r="AH75" s="1007"/>
      <c r="AI75" s="1007"/>
      <c r="AJ75" s="1008"/>
      <c r="AK75" s="1009" t="s">
        <v>586</v>
      </c>
      <c r="AL75" s="1007"/>
      <c r="AM75" s="1007"/>
      <c r="AN75" s="1007"/>
      <c r="AO75" s="1008"/>
      <c r="AP75" s="1009" t="s">
        <v>586</v>
      </c>
      <c r="AQ75" s="1007"/>
      <c r="AR75" s="1007"/>
      <c r="AS75" s="1007"/>
      <c r="AT75" s="1008"/>
      <c r="AU75" s="1009" t="s">
        <v>586</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599</v>
      </c>
      <c r="C76" s="1003"/>
      <c r="D76" s="1003"/>
      <c r="E76" s="1003"/>
      <c r="F76" s="1003"/>
      <c r="G76" s="1003"/>
      <c r="H76" s="1003"/>
      <c r="I76" s="1003"/>
      <c r="J76" s="1003"/>
      <c r="K76" s="1003"/>
      <c r="L76" s="1003"/>
      <c r="M76" s="1003"/>
      <c r="N76" s="1003"/>
      <c r="O76" s="1003"/>
      <c r="P76" s="1004"/>
      <c r="Q76" s="1006">
        <v>240</v>
      </c>
      <c r="R76" s="1007"/>
      <c r="S76" s="1007"/>
      <c r="T76" s="1007"/>
      <c r="U76" s="1008"/>
      <c r="V76" s="1009">
        <v>195</v>
      </c>
      <c r="W76" s="1007"/>
      <c r="X76" s="1007"/>
      <c r="Y76" s="1007"/>
      <c r="Z76" s="1008"/>
      <c r="AA76" s="1009">
        <v>45</v>
      </c>
      <c r="AB76" s="1007"/>
      <c r="AC76" s="1007"/>
      <c r="AD76" s="1007"/>
      <c r="AE76" s="1008"/>
      <c r="AF76" s="1009">
        <v>33</v>
      </c>
      <c r="AG76" s="1007"/>
      <c r="AH76" s="1007"/>
      <c r="AI76" s="1007"/>
      <c r="AJ76" s="1008"/>
      <c r="AK76" s="1009" t="s">
        <v>586</v>
      </c>
      <c r="AL76" s="1007"/>
      <c r="AM76" s="1007"/>
      <c r="AN76" s="1007"/>
      <c r="AO76" s="1008"/>
      <c r="AP76" s="1009" t="s">
        <v>586</v>
      </c>
      <c r="AQ76" s="1007"/>
      <c r="AR76" s="1007"/>
      <c r="AS76" s="1007"/>
      <c r="AT76" s="1008"/>
      <c r="AU76" s="1009" t="s">
        <v>586</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t="s">
        <v>600</v>
      </c>
      <c r="C77" s="1003"/>
      <c r="D77" s="1003"/>
      <c r="E77" s="1003"/>
      <c r="F77" s="1003"/>
      <c r="G77" s="1003"/>
      <c r="H77" s="1003"/>
      <c r="I77" s="1003"/>
      <c r="J77" s="1003"/>
      <c r="K77" s="1003"/>
      <c r="L77" s="1003"/>
      <c r="M77" s="1003"/>
      <c r="N77" s="1003"/>
      <c r="O77" s="1003"/>
      <c r="P77" s="1004"/>
      <c r="Q77" s="1006">
        <v>6028</v>
      </c>
      <c r="R77" s="1007"/>
      <c r="S77" s="1007"/>
      <c r="T77" s="1007"/>
      <c r="U77" s="1008"/>
      <c r="V77" s="1009">
        <v>5566</v>
      </c>
      <c r="W77" s="1007"/>
      <c r="X77" s="1007"/>
      <c r="Y77" s="1007"/>
      <c r="Z77" s="1008"/>
      <c r="AA77" s="1009">
        <v>462</v>
      </c>
      <c r="AB77" s="1007"/>
      <c r="AC77" s="1007"/>
      <c r="AD77" s="1007"/>
      <c r="AE77" s="1008"/>
      <c r="AF77" s="1009">
        <v>462</v>
      </c>
      <c r="AG77" s="1007"/>
      <c r="AH77" s="1007"/>
      <c r="AI77" s="1007"/>
      <c r="AJ77" s="1008"/>
      <c r="AK77" s="1009" t="s">
        <v>586</v>
      </c>
      <c r="AL77" s="1007"/>
      <c r="AM77" s="1007"/>
      <c r="AN77" s="1007"/>
      <c r="AO77" s="1008"/>
      <c r="AP77" s="1009" t="s">
        <v>586</v>
      </c>
      <c r="AQ77" s="1007"/>
      <c r="AR77" s="1007"/>
      <c r="AS77" s="1007"/>
      <c r="AT77" s="1008"/>
      <c r="AU77" s="1009" t="s">
        <v>586</v>
      </c>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t="s">
        <v>601</v>
      </c>
      <c r="C78" s="1003"/>
      <c r="D78" s="1003"/>
      <c r="E78" s="1003"/>
      <c r="F78" s="1003"/>
      <c r="G78" s="1003"/>
      <c r="H78" s="1003"/>
      <c r="I78" s="1003"/>
      <c r="J78" s="1003"/>
      <c r="K78" s="1003"/>
      <c r="L78" s="1003"/>
      <c r="M78" s="1003"/>
      <c r="N78" s="1003"/>
      <c r="O78" s="1003"/>
      <c r="P78" s="1004"/>
      <c r="Q78" s="1005">
        <v>6</v>
      </c>
      <c r="R78" s="999"/>
      <c r="S78" s="999"/>
      <c r="T78" s="999"/>
      <c r="U78" s="999"/>
      <c r="V78" s="999">
        <v>3</v>
      </c>
      <c r="W78" s="999"/>
      <c r="X78" s="999"/>
      <c r="Y78" s="999"/>
      <c r="Z78" s="999"/>
      <c r="AA78" s="999">
        <v>3</v>
      </c>
      <c r="AB78" s="999"/>
      <c r="AC78" s="999"/>
      <c r="AD78" s="999"/>
      <c r="AE78" s="999"/>
      <c r="AF78" s="999">
        <v>3</v>
      </c>
      <c r="AG78" s="999"/>
      <c r="AH78" s="999"/>
      <c r="AI78" s="999"/>
      <c r="AJ78" s="999"/>
      <c r="AK78" s="999" t="s">
        <v>586</v>
      </c>
      <c r="AL78" s="999"/>
      <c r="AM78" s="999"/>
      <c r="AN78" s="999"/>
      <c r="AO78" s="999"/>
      <c r="AP78" s="999"/>
      <c r="AQ78" s="999"/>
      <c r="AR78" s="999"/>
      <c r="AS78" s="999"/>
      <c r="AT78" s="999"/>
      <c r="AU78" s="999" t="s">
        <v>586</v>
      </c>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t="s">
        <v>602</v>
      </c>
      <c r="C79" s="1003"/>
      <c r="D79" s="1003"/>
      <c r="E79" s="1003"/>
      <c r="F79" s="1003"/>
      <c r="G79" s="1003"/>
      <c r="H79" s="1003"/>
      <c r="I79" s="1003"/>
      <c r="J79" s="1003"/>
      <c r="K79" s="1003"/>
      <c r="L79" s="1003"/>
      <c r="M79" s="1003"/>
      <c r="N79" s="1003"/>
      <c r="O79" s="1003"/>
      <c r="P79" s="1004"/>
      <c r="Q79" s="1005">
        <v>7</v>
      </c>
      <c r="R79" s="999"/>
      <c r="S79" s="999"/>
      <c r="T79" s="999"/>
      <c r="U79" s="999"/>
      <c r="V79" s="999">
        <v>6</v>
      </c>
      <c r="W79" s="999"/>
      <c r="X79" s="999"/>
      <c r="Y79" s="999"/>
      <c r="Z79" s="999"/>
      <c r="AA79" s="999">
        <v>1</v>
      </c>
      <c r="AB79" s="999"/>
      <c r="AC79" s="999"/>
      <c r="AD79" s="999"/>
      <c r="AE79" s="999"/>
      <c r="AF79" s="999">
        <v>1</v>
      </c>
      <c r="AG79" s="999"/>
      <c r="AH79" s="999"/>
      <c r="AI79" s="999"/>
      <c r="AJ79" s="999"/>
      <c r="AK79" s="999" t="s">
        <v>586</v>
      </c>
      <c r="AL79" s="999"/>
      <c r="AM79" s="999"/>
      <c r="AN79" s="999"/>
      <c r="AO79" s="999"/>
      <c r="AP79" s="999" t="s">
        <v>586</v>
      </c>
      <c r="AQ79" s="999"/>
      <c r="AR79" s="999"/>
      <c r="AS79" s="999"/>
      <c r="AT79" s="999"/>
      <c r="AU79" s="999" t="s">
        <v>586</v>
      </c>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t="s">
        <v>603</v>
      </c>
      <c r="C80" s="1003"/>
      <c r="D80" s="1003"/>
      <c r="E80" s="1003"/>
      <c r="F80" s="1003"/>
      <c r="G80" s="1003"/>
      <c r="H80" s="1003"/>
      <c r="I80" s="1003"/>
      <c r="J80" s="1003"/>
      <c r="K80" s="1003"/>
      <c r="L80" s="1003"/>
      <c r="M80" s="1003"/>
      <c r="N80" s="1003"/>
      <c r="O80" s="1003"/>
      <c r="P80" s="1004"/>
      <c r="Q80" s="1005">
        <v>1376</v>
      </c>
      <c r="R80" s="999"/>
      <c r="S80" s="999"/>
      <c r="T80" s="999"/>
      <c r="U80" s="999"/>
      <c r="V80" s="999">
        <v>1335</v>
      </c>
      <c r="W80" s="999"/>
      <c r="X80" s="999"/>
      <c r="Y80" s="999"/>
      <c r="Z80" s="999"/>
      <c r="AA80" s="999">
        <v>41</v>
      </c>
      <c r="AB80" s="999"/>
      <c r="AC80" s="999"/>
      <c r="AD80" s="999"/>
      <c r="AE80" s="999"/>
      <c r="AF80" s="999">
        <v>41</v>
      </c>
      <c r="AG80" s="999"/>
      <c r="AH80" s="999"/>
      <c r="AI80" s="999"/>
      <c r="AJ80" s="999"/>
      <c r="AK80" s="999" t="s">
        <v>586</v>
      </c>
      <c r="AL80" s="999"/>
      <c r="AM80" s="999"/>
      <c r="AN80" s="999"/>
      <c r="AO80" s="999"/>
      <c r="AP80" s="999">
        <v>291</v>
      </c>
      <c r="AQ80" s="999"/>
      <c r="AR80" s="999"/>
      <c r="AS80" s="999"/>
      <c r="AT80" s="999"/>
      <c r="AU80" s="999">
        <v>109</v>
      </c>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389</v>
      </c>
      <c r="B88" s="965" t="s">
        <v>420</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826</v>
      </c>
      <c r="AG88" s="987"/>
      <c r="AH88" s="987"/>
      <c r="AI88" s="987"/>
      <c r="AJ88" s="987"/>
      <c r="AK88" s="991"/>
      <c r="AL88" s="991"/>
      <c r="AM88" s="991"/>
      <c r="AN88" s="991"/>
      <c r="AO88" s="991"/>
      <c r="AP88" s="987">
        <v>2235</v>
      </c>
      <c r="AQ88" s="987"/>
      <c r="AR88" s="987"/>
      <c r="AS88" s="987"/>
      <c r="AT88" s="987"/>
      <c r="AU88" s="987">
        <v>573</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965" t="s">
        <v>421</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178</v>
      </c>
      <c r="CS102" s="981"/>
      <c r="CT102" s="981"/>
      <c r="CU102" s="981"/>
      <c r="CV102" s="982"/>
      <c r="CW102" s="980">
        <v>70</v>
      </c>
      <c r="CX102" s="981"/>
      <c r="CY102" s="981"/>
      <c r="CZ102" s="981"/>
      <c r="DA102" s="982"/>
      <c r="DB102" s="980" t="s">
        <v>586</v>
      </c>
      <c r="DC102" s="981"/>
      <c r="DD102" s="981"/>
      <c r="DE102" s="981"/>
      <c r="DF102" s="982"/>
      <c r="DG102" s="980" t="s">
        <v>586</v>
      </c>
      <c r="DH102" s="981"/>
      <c r="DI102" s="981"/>
      <c r="DJ102" s="981"/>
      <c r="DK102" s="982"/>
      <c r="DL102" s="980" t="s">
        <v>586</v>
      </c>
      <c r="DM102" s="981"/>
      <c r="DN102" s="981"/>
      <c r="DO102" s="981"/>
      <c r="DP102" s="982"/>
      <c r="DQ102" s="980" t="s">
        <v>586</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422</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423</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426</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427</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428</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429</v>
      </c>
      <c r="AB109" s="924"/>
      <c r="AC109" s="924"/>
      <c r="AD109" s="924"/>
      <c r="AE109" s="925"/>
      <c r="AF109" s="926" t="s">
        <v>430</v>
      </c>
      <c r="AG109" s="924"/>
      <c r="AH109" s="924"/>
      <c r="AI109" s="924"/>
      <c r="AJ109" s="925"/>
      <c r="AK109" s="926" t="s">
        <v>303</v>
      </c>
      <c r="AL109" s="924"/>
      <c r="AM109" s="924"/>
      <c r="AN109" s="924"/>
      <c r="AO109" s="925"/>
      <c r="AP109" s="926" t="s">
        <v>431</v>
      </c>
      <c r="AQ109" s="924"/>
      <c r="AR109" s="924"/>
      <c r="AS109" s="924"/>
      <c r="AT109" s="957"/>
      <c r="AU109" s="923" t="s">
        <v>428</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429</v>
      </c>
      <c r="BR109" s="924"/>
      <c r="BS109" s="924"/>
      <c r="BT109" s="924"/>
      <c r="BU109" s="925"/>
      <c r="BV109" s="926" t="s">
        <v>430</v>
      </c>
      <c r="BW109" s="924"/>
      <c r="BX109" s="924"/>
      <c r="BY109" s="924"/>
      <c r="BZ109" s="925"/>
      <c r="CA109" s="926" t="s">
        <v>303</v>
      </c>
      <c r="CB109" s="924"/>
      <c r="CC109" s="924"/>
      <c r="CD109" s="924"/>
      <c r="CE109" s="925"/>
      <c r="CF109" s="964" t="s">
        <v>431</v>
      </c>
      <c r="CG109" s="964"/>
      <c r="CH109" s="964"/>
      <c r="CI109" s="964"/>
      <c r="CJ109" s="964"/>
      <c r="CK109" s="926" t="s">
        <v>432</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429</v>
      </c>
      <c r="DH109" s="924"/>
      <c r="DI109" s="924"/>
      <c r="DJ109" s="924"/>
      <c r="DK109" s="925"/>
      <c r="DL109" s="926" t="s">
        <v>430</v>
      </c>
      <c r="DM109" s="924"/>
      <c r="DN109" s="924"/>
      <c r="DO109" s="924"/>
      <c r="DP109" s="925"/>
      <c r="DQ109" s="926" t="s">
        <v>303</v>
      </c>
      <c r="DR109" s="924"/>
      <c r="DS109" s="924"/>
      <c r="DT109" s="924"/>
      <c r="DU109" s="925"/>
      <c r="DV109" s="926" t="s">
        <v>431</v>
      </c>
      <c r="DW109" s="924"/>
      <c r="DX109" s="924"/>
      <c r="DY109" s="924"/>
      <c r="DZ109" s="957"/>
    </row>
    <row r="110" spans="1:131" s="226" customFormat="1" ht="26.25" customHeight="1" x14ac:dyDescent="0.15">
      <c r="A110" s="835" t="s">
        <v>433</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1382089</v>
      </c>
      <c r="AB110" s="917"/>
      <c r="AC110" s="917"/>
      <c r="AD110" s="917"/>
      <c r="AE110" s="918"/>
      <c r="AF110" s="919">
        <v>1386519</v>
      </c>
      <c r="AG110" s="917"/>
      <c r="AH110" s="917"/>
      <c r="AI110" s="917"/>
      <c r="AJ110" s="918"/>
      <c r="AK110" s="919">
        <v>1455039</v>
      </c>
      <c r="AL110" s="917"/>
      <c r="AM110" s="917"/>
      <c r="AN110" s="917"/>
      <c r="AO110" s="918"/>
      <c r="AP110" s="920">
        <v>22.9</v>
      </c>
      <c r="AQ110" s="921"/>
      <c r="AR110" s="921"/>
      <c r="AS110" s="921"/>
      <c r="AT110" s="922"/>
      <c r="AU110" s="958" t="s">
        <v>73</v>
      </c>
      <c r="AV110" s="959"/>
      <c r="AW110" s="959"/>
      <c r="AX110" s="959"/>
      <c r="AY110" s="959"/>
      <c r="AZ110" s="888" t="s">
        <v>434</v>
      </c>
      <c r="BA110" s="836"/>
      <c r="BB110" s="836"/>
      <c r="BC110" s="836"/>
      <c r="BD110" s="836"/>
      <c r="BE110" s="836"/>
      <c r="BF110" s="836"/>
      <c r="BG110" s="836"/>
      <c r="BH110" s="836"/>
      <c r="BI110" s="836"/>
      <c r="BJ110" s="836"/>
      <c r="BK110" s="836"/>
      <c r="BL110" s="836"/>
      <c r="BM110" s="836"/>
      <c r="BN110" s="836"/>
      <c r="BO110" s="836"/>
      <c r="BP110" s="837"/>
      <c r="BQ110" s="889">
        <v>13645420</v>
      </c>
      <c r="BR110" s="870"/>
      <c r="BS110" s="870"/>
      <c r="BT110" s="870"/>
      <c r="BU110" s="870"/>
      <c r="BV110" s="870">
        <v>13428605</v>
      </c>
      <c r="BW110" s="870"/>
      <c r="BX110" s="870"/>
      <c r="BY110" s="870"/>
      <c r="BZ110" s="870"/>
      <c r="CA110" s="870">
        <v>13558856</v>
      </c>
      <c r="CB110" s="870"/>
      <c r="CC110" s="870"/>
      <c r="CD110" s="870"/>
      <c r="CE110" s="870"/>
      <c r="CF110" s="894">
        <v>213.1</v>
      </c>
      <c r="CG110" s="895"/>
      <c r="CH110" s="895"/>
      <c r="CI110" s="895"/>
      <c r="CJ110" s="895"/>
      <c r="CK110" s="954" t="s">
        <v>435</v>
      </c>
      <c r="CL110" s="847"/>
      <c r="CM110" s="888" t="s">
        <v>436</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437</v>
      </c>
      <c r="DH110" s="870"/>
      <c r="DI110" s="870"/>
      <c r="DJ110" s="870"/>
      <c r="DK110" s="870"/>
      <c r="DL110" s="870" t="s">
        <v>438</v>
      </c>
      <c r="DM110" s="870"/>
      <c r="DN110" s="870"/>
      <c r="DO110" s="870"/>
      <c r="DP110" s="870"/>
      <c r="DQ110" s="870" t="s">
        <v>391</v>
      </c>
      <c r="DR110" s="870"/>
      <c r="DS110" s="870"/>
      <c r="DT110" s="870"/>
      <c r="DU110" s="870"/>
      <c r="DV110" s="871" t="s">
        <v>439</v>
      </c>
      <c r="DW110" s="871"/>
      <c r="DX110" s="871"/>
      <c r="DY110" s="871"/>
      <c r="DZ110" s="872"/>
    </row>
    <row r="111" spans="1:131" s="226" customFormat="1" ht="26.25" customHeight="1" x14ac:dyDescent="0.15">
      <c r="A111" s="802" t="s">
        <v>440</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441</v>
      </c>
      <c r="AB111" s="947"/>
      <c r="AC111" s="947"/>
      <c r="AD111" s="947"/>
      <c r="AE111" s="948"/>
      <c r="AF111" s="949" t="s">
        <v>439</v>
      </c>
      <c r="AG111" s="947"/>
      <c r="AH111" s="947"/>
      <c r="AI111" s="947"/>
      <c r="AJ111" s="948"/>
      <c r="AK111" s="949" t="s">
        <v>438</v>
      </c>
      <c r="AL111" s="947"/>
      <c r="AM111" s="947"/>
      <c r="AN111" s="947"/>
      <c r="AO111" s="948"/>
      <c r="AP111" s="950" t="s">
        <v>391</v>
      </c>
      <c r="AQ111" s="951"/>
      <c r="AR111" s="951"/>
      <c r="AS111" s="951"/>
      <c r="AT111" s="952"/>
      <c r="AU111" s="960"/>
      <c r="AV111" s="961"/>
      <c r="AW111" s="961"/>
      <c r="AX111" s="961"/>
      <c r="AY111" s="961"/>
      <c r="AZ111" s="843" t="s">
        <v>442</v>
      </c>
      <c r="BA111" s="780"/>
      <c r="BB111" s="780"/>
      <c r="BC111" s="780"/>
      <c r="BD111" s="780"/>
      <c r="BE111" s="780"/>
      <c r="BF111" s="780"/>
      <c r="BG111" s="780"/>
      <c r="BH111" s="780"/>
      <c r="BI111" s="780"/>
      <c r="BJ111" s="780"/>
      <c r="BK111" s="780"/>
      <c r="BL111" s="780"/>
      <c r="BM111" s="780"/>
      <c r="BN111" s="780"/>
      <c r="BO111" s="780"/>
      <c r="BP111" s="781"/>
      <c r="BQ111" s="844">
        <v>112902</v>
      </c>
      <c r="BR111" s="845"/>
      <c r="BS111" s="845"/>
      <c r="BT111" s="845"/>
      <c r="BU111" s="845"/>
      <c r="BV111" s="845">
        <v>82178</v>
      </c>
      <c r="BW111" s="845"/>
      <c r="BX111" s="845"/>
      <c r="BY111" s="845"/>
      <c r="BZ111" s="845"/>
      <c r="CA111" s="845">
        <v>64833</v>
      </c>
      <c r="CB111" s="845"/>
      <c r="CC111" s="845"/>
      <c r="CD111" s="845"/>
      <c r="CE111" s="845"/>
      <c r="CF111" s="903">
        <v>1</v>
      </c>
      <c r="CG111" s="904"/>
      <c r="CH111" s="904"/>
      <c r="CI111" s="904"/>
      <c r="CJ111" s="904"/>
      <c r="CK111" s="955"/>
      <c r="CL111" s="849"/>
      <c r="CM111" s="843" t="s">
        <v>443</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444</v>
      </c>
      <c r="DH111" s="845"/>
      <c r="DI111" s="845"/>
      <c r="DJ111" s="845"/>
      <c r="DK111" s="845"/>
      <c r="DL111" s="845" t="s">
        <v>445</v>
      </c>
      <c r="DM111" s="845"/>
      <c r="DN111" s="845"/>
      <c r="DO111" s="845"/>
      <c r="DP111" s="845"/>
      <c r="DQ111" s="845" t="s">
        <v>446</v>
      </c>
      <c r="DR111" s="845"/>
      <c r="DS111" s="845"/>
      <c r="DT111" s="845"/>
      <c r="DU111" s="845"/>
      <c r="DV111" s="822" t="s">
        <v>446</v>
      </c>
      <c r="DW111" s="822"/>
      <c r="DX111" s="822"/>
      <c r="DY111" s="822"/>
      <c r="DZ111" s="823"/>
    </row>
    <row r="112" spans="1:131" s="226" customFormat="1" ht="26.25" customHeight="1" x14ac:dyDescent="0.15">
      <c r="A112" s="940" t="s">
        <v>447</v>
      </c>
      <c r="B112" s="941"/>
      <c r="C112" s="780" t="s">
        <v>448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446</v>
      </c>
      <c r="AB112" s="808"/>
      <c r="AC112" s="808"/>
      <c r="AD112" s="808"/>
      <c r="AE112" s="809"/>
      <c r="AF112" s="810" t="s">
        <v>449</v>
      </c>
      <c r="AG112" s="808"/>
      <c r="AH112" s="808"/>
      <c r="AI112" s="808"/>
      <c r="AJ112" s="809"/>
      <c r="AK112" s="810" t="s">
        <v>450</v>
      </c>
      <c r="AL112" s="808"/>
      <c r="AM112" s="808"/>
      <c r="AN112" s="808"/>
      <c r="AO112" s="809"/>
      <c r="AP112" s="852" t="s">
        <v>446</v>
      </c>
      <c r="AQ112" s="853"/>
      <c r="AR112" s="853"/>
      <c r="AS112" s="853"/>
      <c r="AT112" s="854"/>
      <c r="AU112" s="960"/>
      <c r="AV112" s="961"/>
      <c r="AW112" s="961"/>
      <c r="AX112" s="961"/>
      <c r="AY112" s="961"/>
      <c r="AZ112" s="843" t="s">
        <v>451</v>
      </c>
      <c r="BA112" s="780"/>
      <c r="BB112" s="780"/>
      <c r="BC112" s="780"/>
      <c r="BD112" s="780"/>
      <c r="BE112" s="780"/>
      <c r="BF112" s="780"/>
      <c r="BG112" s="780"/>
      <c r="BH112" s="780"/>
      <c r="BI112" s="780"/>
      <c r="BJ112" s="780"/>
      <c r="BK112" s="780"/>
      <c r="BL112" s="780"/>
      <c r="BM112" s="780"/>
      <c r="BN112" s="780"/>
      <c r="BO112" s="780"/>
      <c r="BP112" s="781"/>
      <c r="BQ112" s="844">
        <v>9154297</v>
      </c>
      <c r="BR112" s="845"/>
      <c r="BS112" s="845"/>
      <c r="BT112" s="845"/>
      <c r="BU112" s="845"/>
      <c r="BV112" s="845">
        <v>8422412</v>
      </c>
      <c r="BW112" s="845"/>
      <c r="BX112" s="845"/>
      <c r="BY112" s="845"/>
      <c r="BZ112" s="845"/>
      <c r="CA112" s="845">
        <v>8024718</v>
      </c>
      <c r="CB112" s="845"/>
      <c r="CC112" s="845"/>
      <c r="CD112" s="845"/>
      <c r="CE112" s="845"/>
      <c r="CF112" s="903">
        <v>126.1</v>
      </c>
      <c r="CG112" s="904"/>
      <c r="CH112" s="904"/>
      <c r="CI112" s="904"/>
      <c r="CJ112" s="904"/>
      <c r="CK112" s="955"/>
      <c r="CL112" s="849"/>
      <c r="CM112" s="843" t="s">
        <v>452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453</v>
      </c>
      <c r="DH112" s="845"/>
      <c r="DI112" s="845"/>
      <c r="DJ112" s="845"/>
      <c r="DK112" s="845"/>
      <c r="DL112" s="845" t="s">
        <v>391</v>
      </c>
      <c r="DM112" s="845"/>
      <c r="DN112" s="845"/>
      <c r="DO112" s="845"/>
      <c r="DP112" s="845"/>
      <c r="DQ112" s="845" t="s">
        <v>454</v>
      </c>
      <c r="DR112" s="845"/>
      <c r="DS112" s="845"/>
      <c r="DT112" s="845"/>
      <c r="DU112" s="845"/>
      <c r="DV112" s="822" t="s">
        <v>445</v>
      </c>
      <c r="DW112" s="822"/>
      <c r="DX112" s="822"/>
      <c r="DY112" s="822"/>
      <c r="DZ112" s="823"/>
    </row>
    <row r="113" spans="1:130" s="226" customFormat="1" ht="26.25" customHeight="1" x14ac:dyDescent="0.15">
      <c r="A113" s="942"/>
      <c r="B113" s="943"/>
      <c r="C113" s="780" t="s">
        <v>455</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449771</v>
      </c>
      <c r="AB113" s="947"/>
      <c r="AC113" s="947"/>
      <c r="AD113" s="947"/>
      <c r="AE113" s="948"/>
      <c r="AF113" s="949">
        <v>446524</v>
      </c>
      <c r="AG113" s="947"/>
      <c r="AH113" s="947"/>
      <c r="AI113" s="947"/>
      <c r="AJ113" s="948"/>
      <c r="AK113" s="949">
        <v>442441</v>
      </c>
      <c r="AL113" s="947"/>
      <c r="AM113" s="947"/>
      <c r="AN113" s="947"/>
      <c r="AO113" s="948"/>
      <c r="AP113" s="950">
        <v>7</v>
      </c>
      <c r="AQ113" s="951"/>
      <c r="AR113" s="951"/>
      <c r="AS113" s="951"/>
      <c r="AT113" s="952"/>
      <c r="AU113" s="960"/>
      <c r="AV113" s="961"/>
      <c r="AW113" s="961"/>
      <c r="AX113" s="961"/>
      <c r="AY113" s="961"/>
      <c r="AZ113" s="843" t="s">
        <v>456</v>
      </c>
      <c r="BA113" s="780"/>
      <c r="BB113" s="780"/>
      <c r="BC113" s="780"/>
      <c r="BD113" s="780"/>
      <c r="BE113" s="780"/>
      <c r="BF113" s="780"/>
      <c r="BG113" s="780"/>
      <c r="BH113" s="780"/>
      <c r="BI113" s="780"/>
      <c r="BJ113" s="780"/>
      <c r="BK113" s="780"/>
      <c r="BL113" s="780"/>
      <c r="BM113" s="780"/>
      <c r="BN113" s="780"/>
      <c r="BO113" s="780"/>
      <c r="BP113" s="781"/>
      <c r="BQ113" s="844">
        <v>668147</v>
      </c>
      <c r="BR113" s="845"/>
      <c r="BS113" s="845"/>
      <c r="BT113" s="845"/>
      <c r="BU113" s="845"/>
      <c r="BV113" s="845">
        <v>572984</v>
      </c>
      <c r="BW113" s="845"/>
      <c r="BX113" s="845"/>
      <c r="BY113" s="845"/>
      <c r="BZ113" s="845"/>
      <c r="CA113" s="845">
        <v>572561</v>
      </c>
      <c r="CB113" s="845"/>
      <c r="CC113" s="845"/>
      <c r="CD113" s="845"/>
      <c r="CE113" s="845"/>
      <c r="CF113" s="903">
        <v>9</v>
      </c>
      <c r="CG113" s="904"/>
      <c r="CH113" s="904"/>
      <c r="CI113" s="904"/>
      <c r="CJ113" s="904"/>
      <c r="CK113" s="955"/>
      <c r="CL113" s="849"/>
      <c r="CM113" s="843" t="s">
        <v>457</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439</v>
      </c>
      <c r="DH113" s="808"/>
      <c r="DI113" s="808"/>
      <c r="DJ113" s="808"/>
      <c r="DK113" s="809"/>
      <c r="DL113" s="810" t="s">
        <v>391</v>
      </c>
      <c r="DM113" s="808"/>
      <c r="DN113" s="808"/>
      <c r="DO113" s="808"/>
      <c r="DP113" s="809"/>
      <c r="DQ113" s="810" t="s">
        <v>458</v>
      </c>
      <c r="DR113" s="808"/>
      <c r="DS113" s="808"/>
      <c r="DT113" s="808"/>
      <c r="DU113" s="809"/>
      <c r="DV113" s="852" t="s">
        <v>459</v>
      </c>
      <c r="DW113" s="853"/>
      <c r="DX113" s="853"/>
      <c r="DY113" s="853"/>
      <c r="DZ113" s="854"/>
    </row>
    <row r="114" spans="1:130" s="226" customFormat="1" ht="26.25" customHeight="1" x14ac:dyDescent="0.15">
      <c r="A114" s="942"/>
      <c r="B114" s="943"/>
      <c r="C114" s="780" t="s">
        <v>460</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103782</v>
      </c>
      <c r="AB114" s="808"/>
      <c r="AC114" s="808"/>
      <c r="AD114" s="808"/>
      <c r="AE114" s="809"/>
      <c r="AF114" s="810">
        <v>96956</v>
      </c>
      <c r="AG114" s="808"/>
      <c r="AH114" s="808"/>
      <c r="AI114" s="808"/>
      <c r="AJ114" s="809"/>
      <c r="AK114" s="810">
        <v>101568</v>
      </c>
      <c r="AL114" s="808"/>
      <c r="AM114" s="808"/>
      <c r="AN114" s="808"/>
      <c r="AO114" s="809"/>
      <c r="AP114" s="852">
        <v>1.6</v>
      </c>
      <c r="AQ114" s="853"/>
      <c r="AR114" s="853"/>
      <c r="AS114" s="853"/>
      <c r="AT114" s="854"/>
      <c r="AU114" s="960"/>
      <c r="AV114" s="961"/>
      <c r="AW114" s="961"/>
      <c r="AX114" s="961"/>
      <c r="AY114" s="961"/>
      <c r="AZ114" s="843" t="s">
        <v>461</v>
      </c>
      <c r="BA114" s="780"/>
      <c r="BB114" s="780"/>
      <c r="BC114" s="780"/>
      <c r="BD114" s="780"/>
      <c r="BE114" s="780"/>
      <c r="BF114" s="780"/>
      <c r="BG114" s="780"/>
      <c r="BH114" s="780"/>
      <c r="BI114" s="780"/>
      <c r="BJ114" s="780"/>
      <c r="BK114" s="780"/>
      <c r="BL114" s="780"/>
      <c r="BM114" s="780"/>
      <c r="BN114" s="780"/>
      <c r="BO114" s="780"/>
      <c r="BP114" s="781"/>
      <c r="BQ114" s="844">
        <v>1174722</v>
      </c>
      <c r="BR114" s="845"/>
      <c r="BS114" s="845"/>
      <c r="BT114" s="845"/>
      <c r="BU114" s="845"/>
      <c r="BV114" s="845">
        <v>1139041</v>
      </c>
      <c r="BW114" s="845"/>
      <c r="BX114" s="845"/>
      <c r="BY114" s="845"/>
      <c r="BZ114" s="845"/>
      <c r="CA114" s="845">
        <v>1085093</v>
      </c>
      <c r="CB114" s="845"/>
      <c r="CC114" s="845"/>
      <c r="CD114" s="845"/>
      <c r="CE114" s="845"/>
      <c r="CF114" s="903">
        <v>17.100000000000001</v>
      </c>
      <c r="CG114" s="904"/>
      <c r="CH114" s="904"/>
      <c r="CI114" s="904"/>
      <c r="CJ114" s="904"/>
      <c r="CK114" s="955"/>
      <c r="CL114" s="849"/>
      <c r="CM114" s="843" t="s">
        <v>462</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391</v>
      </c>
      <c r="DH114" s="808"/>
      <c r="DI114" s="808"/>
      <c r="DJ114" s="808"/>
      <c r="DK114" s="809"/>
      <c r="DL114" s="810" t="s">
        <v>444</v>
      </c>
      <c r="DM114" s="808"/>
      <c r="DN114" s="808"/>
      <c r="DO114" s="808"/>
      <c r="DP114" s="809"/>
      <c r="DQ114" s="810" t="s">
        <v>391</v>
      </c>
      <c r="DR114" s="808"/>
      <c r="DS114" s="808"/>
      <c r="DT114" s="808"/>
      <c r="DU114" s="809"/>
      <c r="DV114" s="852" t="s">
        <v>453</v>
      </c>
      <c r="DW114" s="853"/>
      <c r="DX114" s="853"/>
      <c r="DY114" s="853"/>
      <c r="DZ114" s="854"/>
    </row>
    <row r="115" spans="1:130" s="226" customFormat="1" ht="26.25" customHeight="1" x14ac:dyDescent="0.15">
      <c r="A115" s="942"/>
      <c r="B115" s="943"/>
      <c r="C115" s="780" t="s">
        <v>463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31331</v>
      </c>
      <c r="AB115" s="947"/>
      <c r="AC115" s="947"/>
      <c r="AD115" s="947"/>
      <c r="AE115" s="948"/>
      <c r="AF115" s="949">
        <v>31203</v>
      </c>
      <c r="AG115" s="947"/>
      <c r="AH115" s="947"/>
      <c r="AI115" s="947"/>
      <c r="AJ115" s="948"/>
      <c r="AK115" s="949">
        <v>17727</v>
      </c>
      <c r="AL115" s="947"/>
      <c r="AM115" s="947"/>
      <c r="AN115" s="947"/>
      <c r="AO115" s="948"/>
      <c r="AP115" s="950">
        <v>0.3</v>
      </c>
      <c r="AQ115" s="951"/>
      <c r="AR115" s="951"/>
      <c r="AS115" s="951"/>
      <c r="AT115" s="952"/>
      <c r="AU115" s="960"/>
      <c r="AV115" s="961"/>
      <c r="AW115" s="961"/>
      <c r="AX115" s="961"/>
      <c r="AY115" s="961"/>
      <c r="AZ115" s="843" t="s">
        <v>464</v>
      </c>
      <c r="BA115" s="780"/>
      <c r="BB115" s="780"/>
      <c r="BC115" s="780"/>
      <c r="BD115" s="780"/>
      <c r="BE115" s="780"/>
      <c r="BF115" s="780"/>
      <c r="BG115" s="780"/>
      <c r="BH115" s="780"/>
      <c r="BI115" s="780"/>
      <c r="BJ115" s="780"/>
      <c r="BK115" s="780"/>
      <c r="BL115" s="780"/>
      <c r="BM115" s="780"/>
      <c r="BN115" s="780"/>
      <c r="BO115" s="780"/>
      <c r="BP115" s="781"/>
      <c r="BQ115" s="844" t="s">
        <v>459</v>
      </c>
      <c r="BR115" s="845"/>
      <c r="BS115" s="845"/>
      <c r="BT115" s="845"/>
      <c r="BU115" s="845"/>
      <c r="BV115" s="845" t="s">
        <v>453</v>
      </c>
      <c r="BW115" s="845"/>
      <c r="BX115" s="845"/>
      <c r="BY115" s="845"/>
      <c r="BZ115" s="845"/>
      <c r="CA115" s="845" t="s">
        <v>439</v>
      </c>
      <c r="CB115" s="845"/>
      <c r="CC115" s="845"/>
      <c r="CD115" s="845"/>
      <c r="CE115" s="845"/>
      <c r="CF115" s="903" t="s">
        <v>454</v>
      </c>
      <c r="CG115" s="904"/>
      <c r="CH115" s="904"/>
      <c r="CI115" s="904"/>
      <c r="CJ115" s="904"/>
      <c r="CK115" s="955"/>
      <c r="CL115" s="849"/>
      <c r="CM115" s="843" t="s">
        <v>465</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391</v>
      </c>
      <c r="DH115" s="808"/>
      <c r="DI115" s="808"/>
      <c r="DJ115" s="808"/>
      <c r="DK115" s="809"/>
      <c r="DL115" s="810" t="s">
        <v>439</v>
      </c>
      <c r="DM115" s="808"/>
      <c r="DN115" s="808"/>
      <c r="DO115" s="808"/>
      <c r="DP115" s="809"/>
      <c r="DQ115" s="810" t="s">
        <v>466</v>
      </c>
      <c r="DR115" s="808"/>
      <c r="DS115" s="808"/>
      <c r="DT115" s="808"/>
      <c r="DU115" s="809"/>
      <c r="DV115" s="852" t="s">
        <v>437</v>
      </c>
      <c r="DW115" s="853"/>
      <c r="DX115" s="853"/>
      <c r="DY115" s="853"/>
      <c r="DZ115" s="854"/>
    </row>
    <row r="116" spans="1:130" s="226" customFormat="1" ht="26.25" customHeight="1" x14ac:dyDescent="0.15">
      <c r="A116" s="944"/>
      <c r="B116" s="945"/>
      <c r="C116" s="867" t="s">
        <v>467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441</v>
      </c>
      <c r="AB116" s="808"/>
      <c r="AC116" s="808"/>
      <c r="AD116" s="808"/>
      <c r="AE116" s="809"/>
      <c r="AF116" s="810" t="s">
        <v>391</v>
      </c>
      <c r="AG116" s="808"/>
      <c r="AH116" s="808"/>
      <c r="AI116" s="808"/>
      <c r="AJ116" s="809"/>
      <c r="AK116" s="810" t="s">
        <v>439</v>
      </c>
      <c r="AL116" s="808"/>
      <c r="AM116" s="808"/>
      <c r="AN116" s="808"/>
      <c r="AO116" s="809"/>
      <c r="AP116" s="852" t="s">
        <v>450</v>
      </c>
      <c r="AQ116" s="853"/>
      <c r="AR116" s="853"/>
      <c r="AS116" s="853"/>
      <c r="AT116" s="854"/>
      <c r="AU116" s="960"/>
      <c r="AV116" s="961"/>
      <c r="AW116" s="961"/>
      <c r="AX116" s="961"/>
      <c r="AY116" s="961"/>
      <c r="AZ116" s="937" t="s">
        <v>468</v>
      </c>
      <c r="BA116" s="938"/>
      <c r="BB116" s="938"/>
      <c r="BC116" s="938"/>
      <c r="BD116" s="938"/>
      <c r="BE116" s="938"/>
      <c r="BF116" s="938"/>
      <c r="BG116" s="938"/>
      <c r="BH116" s="938"/>
      <c r="BI116" s="938"/>
      <c r="BJ116" s="938"/>
      <c r="BK116" s="938"/>
      <c r="BL116" s="938"/>
      <c r="BM116" s="938"/>
      <c r="BN116" s="938"/>
      <c r="BO116" s="938"/>
      <c r="BP116" s="939"/>
      <c r="BQ116" s="844" t="s">
        <v>449</v>
      </c>
      <c r="BR116" s="845"/>
      <c r="BS116" s="845"/>
      <c r="BT116" s="845"/>
      <c r="BU116" s="845"/>
      <c r="BV116" s="845" t="s">
        <v>439</v>
      </c>
      <c r="BW116" s="845"/>
      <c r="BX116" s="845"/>
      <c r="BY116" s="845"/>
      <c r="BZ116" s="845"/>
      <c r="CA116" s="845" t="s">
        <v>453</v>
      </c>
      <c r="CB116" s="845"/>
      <c r="CC116" s="845"/>
      <c r="CD116" s="845"/>
      <c r="CE116" s="845"/>
      <c r="CF116" s="903" t="s">
        <v>439</v>
      </c>
      <c r="CG116" s="904"/>
      <c r="CH116" s="904"/>
      <c r="CI116" s="904"/>
      <c r="CJ116" s="904"/>
      <c r="CK116" s="955"/>
      <c r="CL116" s="849"/>
      <c r="CM116" s="843" t="s">
        <v>469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112902</v>
      </c>
      <c r="DH116" s="808"/>
      <c r="DI116" s="808"/>
      <c r="DJ116" s="808"/>
      <c r="DK116" s="809"/>
      <c r="DL116" s="810">
        <v>82178</v>
      </c>
      <c r="DM116" s="808"/>
      <c r="DN116" s="808"/>
      <c r="DO116" s="808"/>
      <c r="DP116" s="809"/>
      <c r="DQ116" s="810">
        <v>64833</v>
      </c>
      <c r="DR116" s="808"/>
      <c r="DS116" s="808"/>
      <c r="DT116" s="808"/>
      <c r="DU116" s="809"/>
      <c r="DV116" s="852">
        <v>1</v>
      </c>
      <c r="DW116" s="853"/>
      <c r="DX116" s="853"/>
      <c r="DY116" s="853"/>
      <c r="DZ116" s="854"/>
    </row>
    <row r="117" spans="1:130" s="226" customFormat="1" ht="26.25" customHeight="1" x14ac:dyDescent="0.15">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470</v>
      </c>
      <c r="Z117" s="925"/>
      <c r="AA117" s="930">
        <v>1966973</v>
      </c>
      <c r="AB117" s="931"/>
      <c r="AC117" s="931"/>
      <c r="AD117" s="931"/>
      <c r="AE117" s="932"/>
      <c r="AF117" s="933">
        <v>1961202</v>
      </c>
      <c r="AG117" s="931"/>
      <c r="AH117" s="931"/>
      <c r="AI117" s="931"/>
      <c r="AJ117" s="932"/>
      <c r="AK117" s="933">
        <v>2016775</v>
      </c>
      <c r="AL117" s="931"/>
      <c r="AM117" s="931"/>
      <c r="AN117" s="931"/>
      <c r="AO117" s="932"/>
      <c r="AP117" s="934"/>
      <c r="AQ117" s="935"/>
      <c r="AR117" s="935"/>
      <c r="AS117" s="935"/>
      <c r="AT117" s="936"/>
      <c r="AU117" s="960"/>
      <c r="AV117" s="961"/>
      <c r="AW117" s="961"/>
      <c r="AX117" s="961"/>
      <c r="AY117" s="961"/>
      <c r="AZ117" s="891" t="s">
        <v>471</v>
      </c>
      <c r="BA117" s="892"/>
      <c r="BB117" s="892"/>
      <c r="BC117" s="892"/>
      <c r="BD117" s="892"/>
      <c r="BE117" s="892"/>
      <c r="BF117" s="892"/>
      <c r="BG117" s="892"/>
      <c r="BH117" s="892"/>
      <c r="BI117" s="892"/>
      <c r="BJ117" s="892"/>
      <c r="BK117" s="892"/>
      <c r="BL117" s="892"/>
      <c r="BM117" s="892"/>
      <c r="BN117" s="892"/>
      <c r="BO117" s="892"/>
      <c r="BP117" s="893"/>
      <c r="BQ117" s="844" t="s">
        <v>472</v>
      </c>
      <c r="BR117" s="845"/>
      <c r="BS117" s="845"/>
      <c r="BT117" s="845"/>
      <c r="BU117" s="845"/>
      <c r="BV117" s="845" t="s">
        <v>441</v>
      </c>
      <c r="BW117" s="845"/>
      <c r="BX117" s="845"/>
      <c r="BY117" s="845"/>
      <c r="BZ117" s="845"/>
      <c r="CA117" s="845" t="s">
        <v>391</v>
      </c>
      <c r="CB117" s="845"/>
      <c r="CC117" s="845"/>
      <c r="CD117" s="845"/>
      <c r="CE117" s="845"/>
      <c r="CF117" s="903" t="s">
        <v>459</v>
      </c>
      <c r="CG117" s="904"/>
      <c r="CH117" s="904"/>
      <c r="CI117" s="904"/>
      <c r="CJ117" s="904"/>
      <c r="CK117" s="955"/>
      <c r="CL117" s="849"/>
      <c r="CM117" s="843" t="s">
        <v>473</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437</v>
      </c>
      <c r="DH117" s="808"/>
      <c r="DI117" s="808"/>
      <c r="DJ117" s="808"/>
      <c r="DK117" s="809"/>
      <c r="DL117" s="810" t="s">
        <v>454</v>
      </c>
      <c r="DM117" s="808"/>
      <c r="DN117" s="808"/>
      <c r="DO117" s="808"/>
      <c r="DP117" s="809"/>
      <c r="DQ117" s="810" t="s">
        <v>391</v>
      </c>
      <c r="DR117" s="808"/>
      <c r="DS117" s="808"/>
      <c r="DT117" s="808"/>
      <c r="DU117" s="809"/>
      <c r="DV117" s="852" t="s">
        <v>439</v>
      </c>
      <c r="DW117" s="853"/>
      <c r="DX117" s="853"/>
      <c r="DY117" s="853"/>
      <c r="DZ117" s="854"/>
    </row>
    <row r="118" spans="1:130" s="226" customFormat="1" ht="26.25" customHeight="1" x14ac:dyDescent="0.15">
      <c r="A118" s="923" t="s">
        <v>432</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429</v>
      </c>
      <c r="AB118" s="924"/>
      <c r="AC118" s="924"/>
      <c r="AD118" s="924"/>
      <c r="AE118" s="925"/>
      <c r="AF118" s="926" t="s">
        <v>430</v>
      </c>
      <c r="AG118" s="924"/>
      <c r="AH118" s="924"/>
      <c r="AI118" s="924"/>
      <c r="AJ118" s="925"/>
      <c r="AK118" s="926" t="s">
        <v>303</v>
      </c>
      <c r="AL118" s="924"/>
      <c r="AM118" s="924"/>
      <c r="AN118" s="924"/>
      <c r="AO118" s="925"/>
      <c r="AP118" s="927" t="s">
        <v>431</v>
      </c>
      <c r="AQ118" s="928"/>
      <c r="AR118" s="928"/>
      <c r="AS118" s="928"/>
      <c r="AT118" s="929"/>
      <c r="AU118" s="960"/>
      <c r="AV118" s="961"/>
      <c r="AW118" s="961"/>
      <c r="AX118" s="961"/>
      <c r="AY118" s="961"/>
      <c r="AZ118" s="866" t="s">
        <v>474</v>
      </c>
      <c r="BA118" s="867"/>
      <c r="BB118" s="867"/>
      <c r="BC118" s="867"/>
      <c r="BD118" s="867"/>
      <c r="BE118" s="867"/>
      <c r="BF118" s="867"/>
      <c r="BG118" s="867"/>
      <c r="BH118" s="867"/>
      <c r="BI118" s="867"/>
      <c r="BJ118" s="867"/>
      <c r="BK118" s="867"/>
      <c r="BL118" s="867"/>
      <c r="BM118" s="867"/>
      <c r="BN118" s="867"/>
      <c r="BO118" s="867"/>
      <c r="BP118" s="868"/>
      <c r="BQ118" s="907" t="s">
        <v>437</v>
      </c>
      <c r="BR118" s="873"/>
      <c r="BS118" s="873"/>
      <c r="BT118" s="873"/>
      <c r="BU118" s="873"/>
      <c r="BV118" s="873" t="s">
        <v>458</v>
      </c>
      <c r="BW118" s="873"/>
      <c r="BX118" s="873"/>
      <c r="BY118" s="873"/>
      <c r="BZ118" s="873"/>
      <c r="CA118" s="873" t="s">
        <v>459</v>
      </c>
      <c r="CB118" s="873"/>
      <c r="CC118" s="873"/>
      <c r="CD118" s="873"/>
      <c r="CE118" s="873"/>
      <c r="CF118" s="903" t="s">
        <v>437</v>
      </c>
      <c r="CG118" s="904"/>
      <c r="CH118" s="904"/>
      <c r="CI118" s="904"/>
      <c r="CJ118" s="904"/>
      <c r="CK118" s="955"/>
      <c r="CL118" s="849"/>
      <c r="CM118" s="843" t="s">
        <v>475</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472</v>
      </c>
      <c r="DH118" s="808"/>
      <c r="DI118" s="808"/>
      <c r="DJ118" s="808"/>
      <c r="DK118" s="809"/>
      <c r="DL118" s="810" t="s">
        <v>445</v>
      </c>
      <c r="DM118" s="808"/>
      <c r="DN118" s="808"/>
      <c r="DO118" s="808"/>
      <c r="DP118" s="809"/>
      <c r="DQ118" s="810" t="s">
        <v>445</v>
      </c>
      <c r="DR118" s="808"/>
      <c r="DS118" s="808"/>
      <c r="DT118" s="808"/>
      <c r="DU118" s="809"/>
      <c r="DV118" s="852" t="s">
        <v>458</v>
      </c>
      <c r="DW118" s="853"/>
      <c r="DX118" s="853"/>
      <c r="DY118" s="853"/>
      <c r="DZ118" s="854"/>
    </row>
    <row r="119" spans="1:130" s="226" customFormat="1" ht="26.25" customHeight="1" x14ac:dyDescent="0.15">
      <c r="A119" s="846" t="s">
        <v>435</v>
      </c>
      <c r="B119" s="847"/>
      <c r="C119" s="888" t="s">
        <v>436</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437</v>
      </c>
      <c r="AB119" s="917"/>
      <c r="AC119" s="917"/>
      <c r="AD119" s="917"/>
      <c r="AE119" s="918"/>
      <c r="AF119" s="919" t="s">
        <v>391</v>
      </c>
      <c r="AG119" s="917"/>
      <c r="AH119" s="917"/>
      <c r="AI119" s="917"/>
      <c r="AJ119" s="918"/>
      <c r="AK119" s="919" t="s">
        <v>437</v>
      </c>
      <c r="AL119" s="917"/>
      <c r="AM119" s="917"/>
      <c r="AN119" s="917"/>
      <c r="AO119" s="918"/>
      <c r="AP119" s="920" t="s">
        <v>437</v>
      </c>
      <c r="AQ119" s="921"/>
      <c r="AR119" s="921"/>
      <c r="AS119" s="921"/>
      <c r="AT119" s="922"/>
      <c r="AU119" s="962"/>
      <c r="AV119" s="963"/>
      <c r="AW119" s="963"/>
      <c r="AX119" s="963"/>
      <c r="AY119" s="963"/>
      <c r="AZ119" s="247" t="s">
        <v>186</v>
      </c>
      <c r="BA119" s="247"/>
      <c r="BB119" s="247"/>
      <c r="BC119" s="247"/>
      <c r="BD119" s="247"/>
      <c r="BE119" s="247"/>
      <c r="BF119" s="247"/>
      <c r="BG119" s="247"/>
      <c r="BH119" s="247"/>
      <c r="BI119" s="247"/>
      <c r="BJ119" s="247"/>
      <c r="BK119" s="247"/>
      <c r="BL119" s="247"/>
      <c r="BM119" s="247"/>
      <c r="BN119" s="247"/>
      <c r="BO119" s="905" t="s">
        <v>476</v>
      </c>
      <c r="BP119" s="906"/>
      <c r="BQ119" s="907">
        <v>24755488</v>
      </c>
      <c r="BR119" s="873"/>
      <c r="BS119" s="873"/>
      <c r="BT119" s="873"/>
      <c r="BU119" s="873"/>
      <c r="BV119" s="873">
        <v>23645220</v>
      </c>
      <c r="BW119" s="873"/>
      <c r="BX119" s="873"/>
      <c r="BY119" s="873"/>
      <c r="BZ119" s="873"/>
      <c r="CA119" s="873">
        <v>23306061</v>
      </c>
      <c r="CB119" s="873"/>
      <c r="CC119" s="873"/>
      <c r="CD119" s="873"/>
      <c r="CE119" s="873"/>
      <c r="CF119" s="776"/>
      <c r="CG119" s="777"/>
      <c r="CH119" s="777"/>
      <c r="CI119" s="777"/>
      <c r="CJ119" s="862"/>
      <c r="CK119" s="956"/>
      <c r="CL119" s="851"/>
      <c r="CM119" s="866" t="s">
        <v>477</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437</v>
      </c>
      <c r="DH119" s="792"/>
      <c r="DI119" s="792"/>
      <c r="DJ119" s="792"/>
      <c r="DK119" s="793"/>
      <c r="DL119" s="794" t="s">
        <v>437</v>
      </c>
      <c r="DM119" s="792"/>
      <c r="DN119" s="792"/>
      <c r="DO119" s="792"/>
      <c r="DP119" s="793"/>
      <c r="DQ119" s="794" t="s">
        <v>391</v>
      </c>
      <c r="DR119" s="792"/>
      <c r="DS119" s="792"/>
      <c r="DT119" s="792"/>
      <c r="DU119" s="793"/>
      <c r="DV119" s="876" t="s">
        <v>454</v>
      </c>
      <c r="DW119" s="877"/>
      <c r="DX119" s="877"/>
      <c r="DY119" s="877"/>
      <c r="DZ119" s="878"/>
    </row>
    <row r="120" spans="1:130" s="226" customFormat="1" ht="26.25" customHeight="1" x14ac:dyDescent="0.15">
      <c r="A120" s="848"/>
      <c r="B120" s="849"/>
      <c r="C120" s="843" t="s">
        <v>443</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437</v>
      </c>
      <c r="AB120" s="808"/>
      <c r="AC120" s="808"/>
      <c r="AD120" s="808"/>
      <c r="AE120" s="809"/>
      <c r="AF120" s="810" t="s">
        <v>391</v>
      </c>
      <c r="AG120" s="808"/>
      <c r="AH120" s="808"/>
      <c r="AI120" s="808"/>
      <c r="AJ120" s="809"/>
      <c r="AK120" s="810" t="s">
        <v>437</v>
      </c>
      <c r="AL120" s="808"/>
      <c r="AM120" s="808"/>
      <c r="AN120" s="808"/>
      <c r="AO120" s="809"/>
      <c r="AP120" s="852" t="s">
        <v>441</v>
      </c>
      <c r="AQ120" s="853"/>
      <c r="AR120" s="853"/>
      <c r="AS120" s="853"/>
      <c r="AT120" s="854"/>
      <c r="AU120" s="908" t="s">
        <v>478</v>
      </c>
      <c r="AV120" s="909"/>
      <c r="AW120" s="909"/>
      <c r="AX120" s="909"/>
      <c r="AY120" s="910"/>
      <c r="AZ120" s="888" t="s">
        <v>479</v>
      </c>
      <c r="BA120" s="836"/>
      <c r="BB120" s="836"/>
      <c r="BC120" s="836"/>
      <c r="BD120" s="836"/>
      <c r="BE120" s="836"/>
      <c r="BF120" s="836"/>
      <c r="BG120" s="836"/>
      <c r="BH120" s="836"/>
      <c r="BI120" s="836"/>
      <c r="BJ120" s="836"/>
      <c r="BK120" s="836"/>
      <c r="BL120" s="836"/>
      <c r="BM120" s="836"/>
      <c r="BN120" s="836"/>
      <c r="BO120" s="836"/>
      <c r="BP120" s="837"/>
      <c r="BQ120" s="889">
        <v>6343667</v>
      </c>
      <c r="BR120" s="870"/>
      <c r="BS120" s="870"/>
      <c r="BT120" s="870"/>
      <c r="BU120" s="870"/>
      <c r="BV120" s="870">
        <v>6373286</v>
      </c>
      <c r="BW120" s="870"/>
      <c r="BX120" s="870"/>
      <c r="BY120" s="870"/>
      <c r="BZ120" s="870"/>
      <c r="CA120" s="870">
        <v>6978845</v>
      </c>
      <c r="CB120" s="870"/>
      <c r="CC120" s="870"/>
      <c r="CD120" s="870"/>
      <c r="CE120" s="870"/>
      <c r="CF120" s="894">
        <v>109.7</v>
      </c>
      <c r="CG120" s="895"/>
      <c r="CH120" s="895"/>
      <c r="CI120" s="895"/>
      <c r="CJ120" s="895"/>
      <c r="CK120" s="896" t="s">
        <v>480</v>
      </c>
      <c r="CL120" s="880"/>
      <c r="CM120" s="880"/>
      <c r="CN120" s="880"/>
      <c r="CO120" s="881"/>
      <c r="CP120" s="900" t="s">
        <v>481</v>
      </c>
      <c r="CQ120" s="901"/>
      <c r="CR120" s="901"/>
      <c r="CS120" s="901"/>
      <c r="CT120" s="901"/>
      <c r="CU120" s="901"/>
      <c r="CV120" s="901"/>
      <c r="CW120" s="901"/>
      <c r="CX120" s="901"/>
      <c r="CY120" s="901"/>
      <c r="CZ120" s="901"/>
      <c r="DA120" s="901"/>
      <c r="DB120" s="901"/>
      <c r="DC120" s="901"/>
      <c r="DD120" s="901"/>
      <c r="DE120" s="901"/>
      <c r="DF120" s="902"/>
      <c r="DG120" s="889">
        <v>9053886</v>
      </c>
      <c r="DH120" s="870"/>
      <c r="DI120" s="870"/>
      <c r="DJ120" s="870"/>
      <c r="DK120" s="870"/>
      <c r="DL120" s="870">
        <v>8329235</v>
      </c>
      <c r="DM120" s="870"/>
      <c r="DN120" s="870"/>
      <c r="DO120" s="870"/>
      <c r="DP120" s="870"/>
      <c r="DQ120" s="870">
        <v>7937396</v>
      </c>
      <c r="DR120" s="870"/>
      <c r="DS120" s="870"/>
      <c r="DT120" s="870"/>
      <c r="DU120" s="870"/>
      <c r="DV120" s="871">
        <v>124.7</v>
      </c>
      <c r="DW120" s="871"/>
      <c r="DX120" s="871"/>
      <c r="DY120" s="871"/>
      <c r="DZ120" s="872"/>
    </row>
    <row r="121" spans="1:130" s="226" customFormat="1" ht="26.25" customHeight="1" x14ac:dyDescent="0.15">
      <c r="A121" s="848"/>
      <c r="B121" s="849"/>
      <c r="C121" s="891" t="s">
        <v>482</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437</v>
      </c>
      <c r="AB121" s="808"/>
      <c r="AC121" s="808"/>
      <c r="AD121" s="808"/>
      <c r="AE121" s="809"/>
      <c r="AF121" s="810" t="s">
        <v>444</v>
      </c>
      <c r="AG121" s="808"/>
      <c r="AH121" s="808"/>
      <c r="AI121" s="808"/>
      <c r="AJ121" s="809"/>
      <c r="AK121" s="810" t="s">
        <v>437</v>
      </c>
      <c r="AL121" s="808"/>
      <c r="AM121" s="808"/>
      <c r="AN121" s="808"/>
      <c r="AO121" s="809"/>
      <c r="AP121" s="852" t="s">
        <v>437</v>
      </c>
      <c r="AQ121" s="853"/>
      <c r="AR121" s="853"/>
      <c r="AS121" s="853"/>
      <c r="AT121" s="854"/>
      <c r="AU121" s="911"/>
      <c r="AV121" s="912"/>
      <c r="AW121" s="912"/>
      <c r="AX121" s="912"/>
      <c r="AY121" s="913"/>
      <c r="AZ121" s="843" t="s">
        <v>483</v>
      </c>
      <c r="BA121" s="780"/>
      <c r="BB121" s="780"/>
      <c r="BC121" s="780"/>
      <c r="BD121" s="780"/>
      <c r="BE121" s="780"/>
      <c r="BF121" s="780"/>
      <c r="BG121" s="780"/>
      <c r="BH121" s="780"/>
      <c r="BI121" s="780"/>
      <c r="BJ121" s="780"/>
      <c r="BK121" s="780"/>
      <c r="BL121" s="780"/>
      <c r="BM121" s="780"/>
      <c r="BN121" s="780"/>
      <c r="BO121" s="780"/>
      <c r="BP121" s="781"/>
      <c r="BQ121" s="844">
        <v>600350</v>
      </c>
      <c r="BR121" s="845"/>
      <c r="BS121" s="845"/>
      <c r="BT121" s="845"/>
      <c r="BU121" s="845"/>
      <c r="BV121" s="845">
        <v>518571</v>
      </c>
      <c r="BW121" s="845"/>
      <c r="BX121" s="845"/>
      <c r="BY121" s="845"/>
      <c r="BZ121" s="845"/>
      <c r="CA121" s="845">
        <v>418288</v>
      </c>
      <c r="CB121" s="845"/>
      <c r="CC121" s="845"/>
      <c r="CD121" s="845"/>
      <c r="CE121" s="845"/>
      <c r="CF121" s="903">
        <v>6.6</v>
      </c>
      <c r="CG121" s="904"/>
      <c r="CH121" s="904"/>
      <c r="CI121" s="904"/>
      <c r="CJ121" s="904"/>
      <c r="CK121" s="897"/>
      <c r="CL121" s="883"/>
      <c r="CM121" s="883"/>
      <c r="CN121" s="883"/>
      <c r="CO121" s="884"/>
      <c r="CP121" s="863" t="s">
        <v>484</v>
      </c>
      <c r="CQ121" s="864"/>
      <c r="CR121" s="864"/>
      <c r="CS121" s="864"/>
      <c r="CT121" s="864"/>
      <c r="CU121" s="864"/>
      <c r="CV121" s="864"/>
      <c r="CW121" s="864"/>
      <c r="CX121" s="864"/>
      <c r="CY121" s="864"/>
      <c r="CZ121" s="864"/>
      <c r="DA121" s="864"/>
      <c r="DB121" s="864"/>
      <c r="DC121" s="864"/>
      <c r="DD121" s="864"/>
      <c r="DE121" s="864"/>
      <c r="DF121" s="865"/>
      <c r="DG121" s="844">
        <v>100411</v>
      </c>
      <c r="DH121" s="845"/>
      <c r="DI121" s="845"/>
      <c r="DJ121" s="845"/>
      <c r="DK121" s="845"/>
      <c r="DL121" s="845">
        <v>93177</v>
      </c>
      <c r="DM121" s="845"/>
      <c r="DN121" s="845"/>
      <c r="DO121" s="845"/>
      <c r="DP121" s="845"/>
      <c r="DQ121" s="845">
        <v>87322</v>
      </c>
      <c r="DR121" s="845"/>
      <c r="DS121" s="845"/>
      <c r="DT121" s="845"/>
      <c r="DU121" s="845"/>
      <c r="DV121" s="822">
        <v>1.4</v>
      </c>
      <c r="DW121" s="822"/>
      <c r="DX121" s="822"/>
      <c r="DY121" s="822"/>
      <c r="DZ121" s="823"/>
    </row>
    <row r="122" spans="1:130" s="226" customFormat="1" ht="26.25" customHeight="1" x14ac:dyDescent="0.15">
      <c r="A122" s="848"/>
      <c r="B122" s="849"/>
      <c r="C122" s="843" t="s">
        <v>462</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450</v>
      </c>
      <c r="AB122" s="808"/>
      <c r="AC122" s="808"/>
      <c r="AD122" s="808"/>
      <c r="AE122" s="809"/>
      <c r="AF122" s="810" t="s">
        <v>391</v>
      </c>
      <c r="AG122" s="808"/>
      <c r="AH122" s="808"/>
      <c r="AI122" s="808"/>
      <c r="AJ122" s="809"/>
      <c r="AK122" s="810" t="s">
        <v>391</v>
      </c>
      <c r="AL122" s="808"/>
      <c r="AM122" s="808"/>
      <c r="AN122" s="808"/>
      <c r="AO122" s="809"/>
      <c r="AP122" s="852" t="s">
        <v>391</v>
      </c>
      <c r="AQ122" s="853"/>
      <c r="AR122" s="853"/>
      <c r="AS122" s="853"/>
      <c r="AT122" s="854"/>
      <c r="AU122" s="911"/>
      <c r="AV122" s="912"/>
      <c r="AW122" s="912"/>
      <c r="AX122" s="912"/>
      <c r="AY122" s="913"/>
      <c r="AZ122" s="866" t="s">
        <v>485</v>
      </c>
      <c r="BA122" s="867"/>
      <c r="BB122" s="867"/>
      <c r="BC122" s="867"/>
      <c r="BD122" s="867"/>
      <c r="BE122" s="867"/>
      <c r="BF122" s="867"/>
      <c r="BG122" s="867"/>
      <c r="BH122" s="867"/>
      <c r="BI122" s="867"/>
      <c r="BJ122" s="867"/>
      <c r="BK122" s="867"/>
      <c r="BL122" s="867"/>
      <c r="BM122" s="867"/>
      <c r="BN122" s="867"/>
      <c r="BO122" s="867"/>
      <c r="BP122" s="868"/>
      <c r="BQ122" s="907">
        <v>14865533</v>
      </c>
      <c r="BR122" s="873"/>
      <c r="BS122" s="873"/>
      <c r="BT122" s="873"/>
      <c r="BU122" s="873"/>
      <c r="BV122" s="873">
        <v>14954894</v>
      </c>
      <c r="BW122" s="873"/>
      <c r="BX122" s="873"/>
      <c r="BY122" s="873"/>
      <c r="BZ122" s="873"/>
      <c r="CA122" s="873">
        <v>15000531</v>
      </c>
      <c r="CB122" s="873"/>
      <c r="CC122" s="873"/>
      <c r="CD122" s="873"/>
      <c r="CE122" s="873"/>
      <c r="CF122" s="874">
        <v>235.8</v>
      </c>
      <c r="CG122" s="875"/>
      <c r="CH122" s="875"/>
      <c r="CI122" s="875"/>
      <c r="CJ122" s="875"/>
      <c r="CK122" s="897"/>
      <c r="CL122" s="883"/>
      <c r="CM122" s="883"/>
      <c r="CN122" s="883"/>
      <c r="CO122" s="884"/>
      <c r="CP122" s="863"/>
      <c r="CQ122" s="864"/>
      <c r="CR122" s="864"/>
      <c r="CS122" s="864"/>
      <c r="CT122" s="864"/>
      <c r="CU122" s="864"/>
      <c r="CV122" s="864"/>
      <c r="CW122" s="864"/>
      <c r="CX122" s="864"/>
      <c r="CY122" s="864"/>
      <c r="CZ122" s="864"/>
      <c r="DA122" s="864"/>
      <c r="DB122" s="864"/>
      <c r="DC122" s="864"/>
      <c r="DD122" s="864"/>
      <c r="DE122" s="864"/>
      <c r="DF122" s="865"/>
      <c r="DG122" s="844"/>
      <c r="DH122" s="845"/>
      <c r="DI122" s="845"/>
      <c r="DJ122" s="845"/>
      <c r="DK122" s="845"/>
      <c r="DL122" s="845"/>
      <c r="DM122" s="845"/>
      <c r="DN122" s="845"/>
      <c r="DO122" s="845"/>
      <c r="DP122" s="845"/>
      <c r="DQ122" s="845"/>
      <c r="DR122" s="845"/>
      <c r="DS122" s="845"/>
      <c r="DT122" s="845"/>
      <c r="DU122" s="845"/>
      <c r="DV122" s="822"/>
      <c r="DW122" s="822"/>
      <c r="DX122" s="822"/>
      <c r="DY122" s="822"/>
      <c r="DZ122" s="823"/>
    </row>
    <row r="123" spans="1:130" s="226" customFormat="1" ht="26.25" customHeight="1" x14ac:dyDescent="0.15">
      <c r="A123" s="848"/>
      <c r="B123" s="849"/>
      <c r="C123" s="843" t="s">
        <v>469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30757</v>
      </c>
      <c r="AB123" s="808"/>
      <c r="AC123" s="808"/>
      <c r="AD123" s="808"/>
      <c r="AE123" s="809"/>
      <c r="AF123" s="810">
        <v>30725</v>
      </c>
      <c r="AG123" s="808"/>
      <c r="AH123" s="808"/>
      <c r="AI123" s="808"/>
      <c r="AJ123" s="809"/>
      <c r="AK123" s="810">
        <v>17344</v>
      </c>
      <c r="AL123" s="808"/>
      <c r="AM123" s="808"/>
      <c r="AN123" s="808"/>
      <c r="AO123" s="809"/>
      <c r="AP123" s="852">
        <v>0.3</v>
      </c>
      <c r="AQ123" s="853"/>
      <c r="AR123" s="853"/>
      <c r="AS123" s="853"/>
      <c r="AT123" s="854"/>
      <c r="AU123" s="914"/>
      <c r="AV123" s="915"/>
      <c r="AW123" s="915"/>
      <c r="AX123" s="915"/>
      <c r="AY123" s="915"/>
      <c r="AZ123" s="247" t="s">
        <v>186</v>
      </c>
      <c r="BA123" s="247"/>
      <c r="BB123" s="247"/>
      <c r="BC123" s="247"/>
      <c r="BD123" s="247"/>
      <c r="BE123" s="247"/>
      <c r="BF123" s="247"/>
      <c r="BG123" s="247"/>
      <c r="BH123" s="247"/>
      <c r="BI123" s="247"/>
      <c r="BJ123" s="247"/>
      <c r="BK123" s="247"/>
      <c r="BL123" s="247"/>
      <c r="BM123" s="247"/>
      <c r="BN123" s="247"/>
      <c r="BO123" s="905" t="s">
        <v>486</v>
      </c>
      <c r="BP123" s="906"/>
      <c r="BQ123" s="860">
        <v>21809550</v>
      </c>
      <c r="BR123" s="861"/>
      <c r="BS123" s="861"/>
      <c r="BT123" s="861"/>
      <c r="BU123" s="861"/>
      <c r="BV123" s="861">
        <v>21846751</v>
      </c>
      <c r="BW123" s="861"/>
      <c r="BX123" s="861"/>
      <c r="BY123" s="861"/>
      <c r="BZ123" s="861"/>
      <c r="CA123" s="861">
        <v>22397664</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26" customFormat="1" ht="26.25" customHeight="1" thickBot="1" x14ac:dyDescent="0.2">
      <c r="A124" s="848"/>
      <c r="B124" s="849"/>
      <c r="C124" s="843" t="s">
        <v>473</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450</v>
      </c>
      <c r="AB124" s="808"/>
      <c r="AC124" s="808"/>
      <c r="AD124" s="808"/>
      <c r="AE124" s="809"/>
      <c r="AF124" s="810" t="s">
        <v>454</v>
      </c>
      <c r="AG124" s="808"/>
      <c r="AH124" s="808"/>
      <c r="AI124" s="808"/>
      <c r="AJ124" s="809"/>
      <c r="AK124" s="810" t="s">
        <v>391</v>
      </c>
      <c r="AL124" s="808"/>
      <c r="AM124" s="808"/>
      <c r="AN124" s="808"/>
      <c r="AO124" s="809"/>
      <c r="AP124" s="852" t="s">
        <v>450</v>
      </c>
      <c r="AQ124" s="853"/>
      <c r="AR124" s="853"/>
      <c r="AS124" s="853"/>
      <c r="AT124" s="854"/>
      <c r="AU124" s="855" t="s">
        <v>487</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51.9</v>
      </c>
      <c r="BR124" s="859"/>
      <c r="BS124" s="859"/>
      <c r="BT124" s="859"/>
      <c r="BU124" s="859"/>
      <c r="BV124" s="859">
        <v>29.6</v>
      </c>
      <c r="BW124" s="859"/>
      <c r="BX124" s="859"/>
      <c r="BY124" s="859"/>
      <c r="BZ124" s="859"/>
      <c r="CA124" s="859">
        <v>14.2</v>
      </c>
      <c r="CB124" s="859"/>
      <c r="CC124" s="859"/>
      <c r="CD124" s="859"/>
      <c r="CE124" s="859"/>
      <c r="CF124" s="754"/>
      <c r="CG124" s="755"/>
      <c r="CH124" s="755"/>
      <c r="CI124" s="755"/>
      <c r="CJ124" s="890"/>
      <c r="CK124" s="898"/>
      <c r="CL124" s="898"/>
      <c r="CM124" s="898"/>
      <c r="CN124" s="898"/>
      <c r="CO124" s="899"/>
      <c r="CP124" s="863" t="s">
        <v>488</v>
      </c>
      <c r="CQ124" s="864"/>
      <c r="CR124" s="864"/>
      <c r="CS124" s="864"/>
      <c r="CT124" s="864"/>
      <c r="CU124" s="864"/>
      <c r="CV124" s="864"/>
      <c r="CW124" s="864"/>
      <c r="CX124" s="864"/>
      <c r="CY124" s="864"/>
      <c r="CZ124" s="864"/>
      <c r="DA124" s="864"/>
      <c r="DB124" s="864"/>
      <c r="DC124" s="864"/>
      <c r="DD124" s="864"/>
      <c r="DE124" s="864"/>
      <c r="DF124" s="865"/>
      <c r="DG124" s="791" t="s">
        <v>441</v>
      </c>
      <c r="DH124" s="792"/>
      <c r="DI124" s="792"/>
      <c r="DJ124" s="792"/>
      <c r="DK124" s="793"/>
      <c r="DL124" s="794" t="s">
        <v>391</v>
      </c>
      <c r="DM124" s="792"/>
      <c r="DN124" s="792"/>
      <c r="DO124" s="792"/>
      <c r="DP124" s="793"/>
      <c r="DQ124" s="794" t="s">
        <v>391</v>
      </c>
      <c r="DR124" s="792"/>
      <c r="DS124" s="792"/>
      <c r="DT124" s="792"/>
      <c r="DU124" s="793"/>
      <c r="DV124" s="876" t="s">
        <v>391</v>
      </c>
      <c r="DW124" s="877"/>
      <c r="DX124" s="877"/>
      <c r="DY124" s="877"/>
      <c r="DZ124" s="878"/>
    </row>
    <row r="125" spans="1:130" s="226" customFormat="1" ht="26.25" customHeight="1" x14ac:dyDescent="0.15">
      <c r="A125" s="848"/>
      <c r="B125" s="849"/>
      <c r="C125" s="843" t="s">
        <v>475</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391</v>
      </c>
      <c r="AB125" s="808"/>
      <c r="AC125" s="808"/>
      <c r="AD125" s="808"/>
      <c r="AE125" s="809"/>
      <c r="AF125" s="810" t="s">
        <v>391</v>
      </c>
      <c r="AG125" s="808"/>
      <c r="AH125" s="808"/>
      <c r="AI125" s="808"/>
      <c r="AJ125" s="809"/>
      <c r="AK125" s="810" t="s">
        <v>441</v>
      </c>
      <c r="AL125" s="808"/>
      <c r="AM125" s="808"/>
      <c r="AN125" s="808"/>
      <c r="AO125" s="809"/>
      <c r="AP125" s="852" t="s">
        <v>441</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489</v>
      </c>
      <c r="CL125" s="880"/>
      <c r="CM125" s="880"/>
      <c r="CN125" s="880"/>
      <c r="CO125" s="881"/>
      <c r="CP125" s="888" t="s">
        <v>490</v>
      </c>
      <c r="CQ125" s="836"/>
      <c r="CR125" s="836"/>
      <c r="CS125" s="836"/>
      <c r="CT125" s="836"/>
      <c r="CU125" s="836"/>
      <c r="CV125" s="836"/>
      <c r="CW125" s="836"/>
      <c r="CX125" s="836"/>
      <c r="CY125" s="836"/>
      <c r="CZ125" s="836"/>
      <c r="DA125" s="836"/>
      <c r="DB125" s="836"/>
      <c r="DC125" s="836"/>
      <c r="DD125" s="836"/>
      <c r="DE125" s="836"/>
      <c r="DF125" s="837"/>
      <c r="DG125" s="889" t="s">
        <v>441</v>
      </c>
      <c r="DH125" s="870"/>
      <c r="DI125" s="870"/>
      <c r="DJ125" s="870"/>
      <c r="DK125" s="870"/>
      <c r="DL125" s="870" t="s">
        <v>391</v>
      </c>
      <c r="DM125" s="870"/>
      <c r="DN125" s="870"/>
      <c r="DO125" s="870"/>
      <c r="DP125" s="870"/>
      <c r="DQ125" s="870" t="s">
        <v>466</v>
      </c>
      <c r="DR125" s="870"/>
      <c r="DS125" s="870"/>
      <c r="DT125" s="870"/>
      <c r="DU125" s="870"/>
      <c r="DV125" s="871" t="s">
        <v>450</v>
      </c>
      <c r="DW125" s="871"/>
      <c r="DX125" s="871"/>
      <c r="DY125" s="871"/>
      <c r="DZ125" s="872"/>
    </row>
    <row r="126" spans="1:130" s="226" customFormat="1" ht="26.25" customHeight="1" thickBot="1" x14ac:dyDescent="0.2">
      <c r="A126" s="848"/>
      <c r="B126" s="849"/>
      <c r="C126" s="843" t="s">
        <v>477</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391</v>
      </c>
      <c r="AB126" s="808"/>
      <c r="AC126" s="808"/>
      <c r="AD126" s="808"/>
      <c r="AE126" s="809"/>
      <c r="AF126" s="810" t="s">
        <v>391</v>
      </c>
      <c r="AG126" s="808"/>
      <c r="AH126" s="808"/>
      <c r="AI126" s="808"/>
      <c r="AJ126" s="809"/>
      <c r="AK126" s="810" t="s">
        <v>441</v>
      </c>
      <c r="AL126" s="808"/>
      <c r="AM126" s="808"/>
      <c r="AN126" s="808"/>
      <c r="AO126" s="809"/>
      <c r="AP126" s="852" t="s">
        <v>466</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491</v>
      </c>
      <c r="CQ126" s="780"/>
      <c r="CR126" s="780"/>
      <c r="CS126" s="780"/>
      <c r="CT126" s="780"/>
      <c r="CU126" s="780"/>
      <c r="CV126" s="780"/>
      <c r="CW126" s="780"/>
      <c r="CX126" s="780"/>
      <c r="CY126" s="780"/>
      <c r="CZ126" s="780"/>
      <c r="DA126" s="780"/>
      <c r="DB126" s="780"/>
      <c r="DC126" s="780"/>
      <c r="DD126" s="780"/>
      <c r="DE126" s="780"/>
      <c r="DF126" s="781"/>
      <c r="DG126" s="844" t="s">
        <v>391</v>
      </c>
      <c r="DH126" s="845"/>
      <c r="DI126" s="845"/>
      <c r="DJ126" s="845"/>
      <c r="DK126" s="845"/>
      <c r="DL126" s="845" t="s">
        <v>441</v>
      </c>
      <c r="DM126" s="845"/>
      <c r="DN126" s="845"/>
      <c r="DO126" s="845"/>
      <c r="DP126" s="845"/>
      <c r="DQ126" s="845" t="s">
        <v>441</v>
      </c>
      <c r="DR126" s="845"/>
      <c r="DS126" s="845"/>
      <c r="DT126" s="845"/>
      <c r="DU126" s="845"/>
      <c r="DV126" s="822" t="s">
        <v>391</v>
      </c>
      <c r="DW126" s="822"/>
      <c r="DX126" s="822"/>
      <c r="DY126" s="822"/>
      <c r="DZ126" s="823"/>
    </row>
    <row r="127" spans="1:130" s="226" customFormat="1" ht="26.25" customHeight="1" x14ac:dyDescent="0.15">
      <c r="A127" s="850"/>
      <c r="B127" s="851"/>
      <c r="C127" s="866" t="s">
        <v>492</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574</v>
      </c>
      <c r="AB127" s="808"/>
      <c r="AC127" s="808"/>
      <c r="AD127" s="808"/>
      <c r="AE127" s="809"/>
      <c r="AF127" s="810">
        <v>478</v>
      </c>
      <c r="AG127" s="808"/>
      <c r="AH127" s="808"/>
      <c r="AI127" s="808"/>
      <c r="AJ127" s="809"/>
      <c r="AK127" s="810">
        <v>383</v>
      </c>
      <c r="AL127" s="808"/>
      <c r="AM127" s="808"/>
      <c r="AN127" s="808"/>
      <c r="AO127" s="809"/>
      <c r="AP127" s="852">
        <v>0</v>
      </c>
      <c r="AQ127" s="853"/>
      <c r="AR127" s="853"/>
      <c r="AS127" s="853"/>
      <c r="AT127" s="854"/>
      <c r="AU127" s="228"/>
      <c r="AV127" s="228"/>
      <c r="AW127" s="228"/>
      <c r="AX127" s="869" t="s">
        <v>493</v>
      </c>
      <c r="AY127" s="840"/>
      <c r="AZ127" s="840"/>
      <c r="BA127" s="840"/>
      <c r="BB127" s="840"/>
      <c r="BC127" s="840"/>
      <c r="BD127" s="840"/>
      <c r="BE127" s="841"/>
      <c r="BF127" s="839" t="s">
        <v>494</v>
      </c>
      <c r="BG127" s="840"/>
      <c r="BH127" s="840"/>
      <c r="BI127" s="840"/>
      <c r="BJ127" s="840"/>
      <c r="BK127" s="840"/>
      <c r="BL127" s="841"/>
      <c r="BM127" s="839" t="s">
        <v>495</v>
      </c>
      <c r="BN127" s="840"/>
      <c r="BO127" s="840"/>
      <c r="BP127" s="840"/>
      <c r="BQ127" s="840"/>
      <c r="BR127" s="840"/>
      <c r="BS127" s="841"/>
      <c r="BT127" s="839" t="s">
        <v>496</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497</v>
      </c>
      <c r="CQ127" s="780"/>
      <c r="CR127" s="780"/>
      <c r="CS127" s="780"/>
      <c r="CT127" s="780"/>
      <c r="CU127" s="780"/>
      <c r="CV127" s="780"/>
      <c r="CW127" s="780"/>
      <c r="CX127" s="780"/>
      <c r="CY127" s="780"/>
      <c r="CZ127" s="780"/>
      <c r="DA127" s="780"/>
      <c r="DB127" s="780"/>
      <c r="DC127" s="780"/>
      <c r="DD127" s="780"/>
      <c r="DE127" s="780"/>
      <c r="DF127" s="781"/>
      <c r="DG127" s="844" t="s">
        <v>391</v>
      </c>
      <c r="DH127" s="845"/>
      <c r="DI127" s="845"/>
      <c r="DJ127" s="845"/>
      <c r="DK127" s="845"/>
      <c r="DL127" s="845" t="s">
        <v>466</v>
      </c>
      <c r="DM127" s="845"/>
      <c r="DN127" s="845"/>
      <c r="DO127" s="845"/>
      <c r="DP127" s="845"/>
      <c r="DQ127" s="845" t="s">
        <v>441</v>
      </c>
      <c r="DR127" s="845"/>
      <c r="DS127" s="845"/>
      <c r="DT127" s="845"/>
      <c r="DU127" s="845"/>
      <c r="DV127" s="822" t="s">
        <v>391</v>
      </c>
      <c r="DW127" s="822"/>
      <c r="DX127" s="822"/>
      <c r="DY127" s="822"/>
      <c r="DZ127" s="823"/>
    </row>
    <row r="128" spans="1:130" s="226" customFormat="1" ht="26.25" customHeight="1" thickBot="1" x14ac:dyDescent="0.2">
      <c r="A128" s="824" t="s">
        <v>498</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499</v>
      </c>
      <c r="X128" s="826"/>
      <c r="Y128" s="826"/>
      <c r="Z128" s="827"/>
      <c r="AA128" s="828">
        <v>78795</v>
      </c>
      <c r="AB128" s="829"/>
      <c r="AC128" s="829"/>
      <c r="AD128" s="829"/>
      <c r="AE128" s="830"/>
      <c r="AF128" s="831">
        <v>75564</v>
      </c>
      <c r="AG128" s="829"/>
      <c r="AH128" s="829"/>
      <c r="AI128" s="829"/>
      <c r="AJ128" s="830"/>
      <c r="AK128" s="831">
        <v>75475</v>
      </c>
      <c r="AL128" s="829"/>
      <c r="AM128" s="829"/>
      <c r="AN128" s="829"/>
      <c r="AO128" s="830"/>
      <c r="AP128" s="832"/>
      <c r="AQ128" s="833"/>
      <c r="AR128" s="833"/>
      <c r="AS128" s="833"/>
      <c r="AT128" s="834"/>
      <c r="AU128" s="228"/>
      <c r="AV128" s="228"/>
      <c r="AW128" s="228"/>
      <c r="AX128" s="835" t="s">
        <v>500</v>
      </c>
      <c r="AY128" s="836"/>
      <c r="AZ128" s="836"/>
      <c r="BA128" s="836"/>
      <c r="BB128" s="836"/>
      <c r="BC128" s="836"/>
      <c r="BD128" s="836"/>
      <c r="BE128" s="837"/>
      <c r="BF128" s="814" t="s">
        <v>438</v>
      </c>
      <c r="BG128" s="815"/>
      <c r="BH128" s="815"/>
      <c r="BI128" s="815"/>
      <c r="BJ128" s="815"/>
      <c r="BK128" s="815"/>
      <c r="BL128" s="838"/>
      <c r="BM128" s="814">
        <v>13.92</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501</v>
      </c>
      <c r="CQ128" s="758"/>
      <c r="CR128" s="758"/>
      <c r="CS128" s="758"/>
      <c r="CT128" s="758"/>
      <c r="CU128" s="758"/>
      <c r="CV128" s="758"/>
      <c r="CW128" s="758"/>
      <c r="CX128" s="758"/>
      <c r="CY128" s="758"/>
      <c r="CZ128" s="758"/>
      <c r="DA128" s="758"/>
      <c r="DB128" s="758"/>
      <c r="DC128" s="758"/>
      <c r="DD128" s="758"/>
      <c r="DE128" s="758"/>
      <c r="DF128" s="759"/>
      <c r="DG128" s="818" t="s">
        <v>459</v>
      </c>
      <c r="DH128" s="819"/>
      <c r="DI128" s="819"/>
      <c r="DJ128" s="819"/>
      <c r="DK128" s="819"/>
      <c r="DL128" s="819" t="s">
        <v>391</v>
      </c>
      <c r="DM128" s="819"/>
      <c r="DN128" s="819"/>
      <c r="DO128" s="819"/>
      <c r="DP128" s="819"/>
      <c r="DQ128" s="819" t="s">
        <v>391</v>
      </c>
      <c r="DR128" s="819"/>
      <c r="DS128" s="819"/>
      <c r="DT128" s="819"/>
      <c r="DU128" s="819"/>
      <c r="DV128" s="820" t="s">
        <v>391</v>
      </c>
      <c r="DW128" s="820"/>
      <c r="DX128" s="820"/>
      <c r="DY128" s="820"/>
      <c r="DZ128" s="821"/>
    </row>
    <row r="129" spans="1:131" s="226"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502</v>
      </c>
      <c r="X129" s="805"/>
      <c r="Y129" s="805"/>
      <c r="Z129" s="806"/>
      <c r="AA129" s="807">
        <v>6735375</v>
      </c>
      <c r="AB129" s="808"/>
      <c r="AC129" s="808"/>
      <c r="AD129" s="808"/>
      <c r="AE129" s="809"/>
      <c r="AF129" s="810">
        <v>7121663</v>
      </c>
      <c r="AG129" s="808"/>
      <c r="AH129" s="808"/>
      <c r="AI129" s="808"/>
      <c r="AJ129" s="809"/>
      <c r="AK129" s="810">
        <v>7398515</v>
      </c>
      <c r="AL129" s="808"/>
      <c r="AM129" s="808"/>
      <c r="AN129" s="808"/>
      <c r="AO129" s="809"/>
      <c r="AP129" s="811"/>
      <c r="AQ129" s="812"/>
      <c r="AR129" s="812"/>
      <c r="AS129" s="812"/>
      <c r="AT129" s="813"/>
      <c r="AU129" s="229"/>
      <c r="AV129" s="229"/>
      <c r="AW129" s="229"/>
      <c r="AX129" s="779" t="s">
        <v>503</v>
      </c>
      <c r="AY129" s="780"/>
      <c r="AZ129" s="780"/>
      <c r="BA129" s="780"/>
      <c r="BB129" s="780"/>
      <c r="BC129" s="780"/>
      <c r="BD129" s="780"/>
      <c r="BE129" s="781"/>
      <c r="BF129" s="798" t="s">
        <v>450</v>
      </c>
      <c r="BG129" s="799"/>
      <c r="BH129" s="799"/>
      <c r="BI129" s="799"/>
      <c r="BJ129" s="799"/>
      <c r="BK129" s="799"/>
      <c r="BL129" s="800"/>
      <c r="BM129" s="798">
        <v>18.920000000000002</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504</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505</v>
      </c>
      <c r="X130" s="805"/>
      <c r="Y130" s="805"/>
      <c r="Z130" s="806"/>
      <c r="AA130" s="807">
        <v>1067292</v>
      </c>
      <c r="AB130" s="808"/>
      <c r="AC130" s="808"/>
      <c r="AD130" s="808"/>
      <c r="AE130" s="809"/>
      <c r="AF130" s="810">
        <v>1062524</v>
      </c>
      <c r="AG130" s="808"/>
      <c r="AH130" s="808"/>
      <c r="AI130" s="808"/>
      <c r="AJ130" s="809"/>
      <c r="AK130" s="810">
        <v>1035708</v>
      </c>
      <c r="AL130" s="808"/>
      <c r="AM130" s="808"/>
      <c r="AN130" s="808"/>
      <c r="AO130" s="809"/>
      <c r="AP130" s="811"/>
      <c r="AQ130" s="812"/>
      <c r="AR130" s="812"/>
      <c r="AS130" s="812"/>
      <c r="AT130" s="813"/>
      <c r="AU130" s="229"/>
      <c r="AV130" s="229"/>
      <c r="AW130" s="229"/>
      <c r="AX130" s="779" t="s">
        <v>506</v>
      </c>
      <c r="AY130" s="780"/>
      <c r="AZ130" s="780"/>
      <c r="BA130" s="780"/>
      <c r="BB130" s="780"/>
      <c r="BC130" s="780"/>
      <c r="BD130" s="780"/>
      <c r="BE130" s="781"/>
      <c r="BF130" s="782">
        <v>14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507</v>
      </c>
      <c r="X131" s="789"/>
      <c r="Y131" s="789"/>
      <c r="Z131" s="790"/>
      <c r="AA131" s="791">
        <v>5668083</v>
      </c>
      <c r="AB131" s="792"/>
      <c r="AC131" s="792"/>
      <c r="AD131" s="792"/>
      <c r="AE131" s="793"/>
      <c r="AF131" s="794">
        <v>6059139</v>
      </c>
      <c r="AG131" s="792"/>
      <c r="AH131" s="792"/>
      <c r="AI131" s="792"/>
      <c r="AJ131" s="793"/>
      <c r="AK131" s="794">
        <v>6362807</v>
      </c>
      <c r="AL131" s="792"/>
      <c r="AM131" s="792"/>
      <c r="AN131" s="792"/>
      <c r="AO131" s="793"/>
      <c r="AP131" s="795"/>
      <c r="AQ131" s="796"/>
      <c r="AR131" s="796"/>
      <c r="AS131" s="796"/>
      <c r="AT131" s="797"/>
      <c r="AU131" s="229"/>
      <c r="AV131" s="229"/>
      <c r="AW131" s="229"/>
      <c r="AX131" s="757" t="s">
        <v>508</v>
      </c>
      <c r="AY131" s="758"/>
      <c r="AZ131" s="758"/>
      <c r="BA131" s="758"/>
      <c r="BB131" s="758"/>
      <c r="BC131" s="758"/>
      <c r="BD131" s="758"/>
      <c r="BE131" s="759"/>
      <c r="BF131" s="760">
        <v>14.2</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509</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510</v>
      </c>
      <c r="W132" s="770"/>
      <c r="X132" s="770"/>
      <c r="Y132" s="770"/>
      <c r="Z132" s="771"/>
      <c r="AA132" s="772">
        <v>14.482603729999999</v>
      </c>
      <c r="AB132" s="773"/>
      <c r="AC132" s="773"/>
      <c r="AD132" s="773"/>
      <c r="AE132" s="774"/>
      <c r="AF132" s="775">
        <v>13.58466937</v>
      </c>
      <c r="AG132" s="773"/>
      <c r="AH132" s="773"/>
      <c r="AI132" s="773"/>
      <c r="AJ132" s="774"/>
      <c r="AK132" s="775">
        <v>14.232586339999999</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511</v>
      </c>
      <c r="W133" s="749"/>
      <c r="X133" s="749"/>
      <c r="Y133" s="749"/>
      <c r="Z133" s="750"/>
      <c r="AA133" s="751">
        <v>13.9</v>
      </c>
      <c r="AB133" s="752"/>
      <c r="AC133" s="752"/>
      <c r="AD133" s="752"/>
      <c r="AE133" s="753"/>
      <c r="AF133" s="751">
        <v>13.9</v>
      </c>
      <c r="AG133" s="752"/>
      <c r="AH133" s="752"/>
      <c r="AI133" s="752"/>
      <c r="AJ133" s="753"/>
      <c r="AK133" s="751">
        <v>14</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biXj44yiyFNw3aOpAw9dZZ23Wk0q/Al1CCjOEZCubcVWc05CgGtSrr1CSs7uJjCLxRvgBrBRVqnCbsIzCJwvQ==" saltValue="xNhKbVLa+E8fXpJpbam2E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6+Q/7sp1UvRKABGuimv0vz73GsZZdjvM6V/x3xWOuoRRqk/DbweH1Lfeo0X/eK4u0eh/GpsWo+FNaAokxM+v0w==" saltValue="JUQPNUPq05SGEUD2qtdY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4Tf/bfUN0k+xnEgDYAlbaqAlO4UYJpmfGK2wGnM6sVP5q+Ynk5uqPGBWG36XhZMeduiyIkrEH/YyNhLt+PHPQ==" saltValue="UTC5Q5K2Du1SrQpr0js4Y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515</v>
      </c>
      <c r="AP7" s="268"/>
      <c r="AQ7" s="269" t="s">
        <v>516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517</v>
      </c>
      <c r="AQ8" s="275" t="s">
        <v>518</v>
      </c>
      <c r="AR8" s="276" t="s">
        <v>519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520</v>
      </c>
      <c r="AL9" s="1159"/>
      <c r="AM9" s="1159"/>
      <c r="AN9" s="1160"/>
      <c r="AO9" s="277">
        <v>2035472</v>
      </c>
      <c r="AP9" s="277">
        <v>86337</v>
      </c>
      <c r="AQ9" s="278">
        <v>75794</v>
      </c>
      <c r="AR9" s="279">
        <v>13.9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521</v>
      </c>
      <c r="AL10" s="1159"/>
      <c r="AM10" s="1159"/>
      <c r="AN10" s="1160"/>
      <c r="AO10" s="280">
        <v>292986</v>
      </c>
      <c r="AP10" s="280">
        <v>12427</v>
      </c>
      <c r="AQ10" s="281">
        <v>8131</v>
      </c>
      <c r="AR10" s="282">
        <v>52.8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522</v>
      </c>
      <c r="AL11" s="1159"/>
      <c r="AM11" s="1159"/>
      <c r="AN11" s="1160"/>
      <c r="AO11" s="280" t="s">
        <v>523</v>
      </c>
      <c r="AP11" s="280" t="s">
        <v>523</v>
      </c>
      <c r="AQ11" s="281">
        <v>549</v>
      </c>
      <c r="AR11" s="282" t="s">
        <v>523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524</v>
      </c>
      <c r="AL12" s="1159"/>
      <c r="AM12" s="1159"/>
      <c r="AN12" s="1160"/>
      <c r="AO12" s="280" t="s">
        <v>523</v>
      </c>
      <c r="AP12" s="280" t="s">
        <v>523</v>
      </c>
      <c r="AQ12" s="281">
        <v>5</v>
      </c>
      <c r="AR12" s="282" t="s">
        <v>523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525</v>
      </c>
      <c r="AL13" s="1159"/>
      <c r="AM13" s="1159"/>
      <c r="AN13" s="1160"/>
      <c r="AO13" s="280">
        <v>94407</v>
      </c>
      <c r="AP13" s="280">
        <v>4004</v>
      </c>
      <c r="AQ13" s="281">
        <v>2734</v>
      </c>
      <c r="AR13" s="282">
        <v>46.5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526</v>
      </c>
      <c r="AL14" s="1159"/>
      <c r="AM14" s="1159"/>
      <c r="AN14" s="1160"/>
      <c r="AO14" s="280">
        <v>40107</v>
      </c>
      <c r="AP14" s="280">
        <v>1701</v>
      </c>
      <c r="AQ14" s="281">
        <v>1219</v>
      </c>
      <c r="AR14" s="282">
        <v>39.5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527</v>
      </c>
      <c r="AL15" s="1162"/>
      <c r="AM15" s="1162"/>
      <c r="AN15" s="1163"/>
      <c r="AO15" s="280">
        <v>-171804</v>
      </c>
      <c r="AP15" s="280">
        <v>-7287</v>
      </c>
      <c r="AQ15" s="281">
        <v>-5248</v>
      </c>
      <c r="AR15" s="282">
        <v>38.9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186</v>
      </c>
      <c r="AL16" s="1162"/>
      <c r="AM16" s="1162"/>
      <c r="AN16" s="1163"/>
      <c r="AO16" s="280">
        <v>2291168</v>
      </c>
      <c r="AP16" s="280">
        <v>97182</v>
      </c>
      <c r="AQ16" s="281">
        <v>83183</v>
      </c>
      <c r="AR16" s="282">
        <v>16.8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532</v>
      </c>
      <c r="AL21" s="1165"/>
      <c r="AM21" s="1165"/>
      <c r="AN21" s="1166"/>
      <c r="AO21" s="293">
        <v>10.1</v>
      </c>
      <c r="AP21" s="294">
        <v>7.75</v>
      </c>
      <c r="AQ21" s="295">
        <v>2.35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533</v>
      </c>
      <c r="AL22" s="1165"/>
      <c r="AM22" s="1165"/>
      <c r="AN22" s="1166"/>
      <c r="AO22" s="298">
        <v>95.5</v>
      </c>
      <c r="AP22" s="299">
        <v>97.5</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534</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515</v>
      </c>
      <c r="AP30" s="268"/>
      <c r="AQ30" s="269" t="s">
        <v>516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517</v>
      </c>
      <c r="AQ31" s="275" t="s">
        <v>518</v>
      </c>
      <c r="AR31" s="276" t="s">
        <v>519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537</v>
      </c>
      <c r="AL32" s="1149"/>
      <c r="AM32" s="1149"/>
      <c r="AN32" s="1150"/>
      <c r="AO32" s="308">
        <v>1455039</v>
      </c>
      <c r="AP32" s="308">
        <v>61717</v>
      </c>
      <c r="AQ32" s="309">
        <v>33516</v>
      </c>
      <c r="AR32" s="310">
        <v>84.1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538</v>
      </c>
      <c r="AL33" s="1149"/>
      <c r="AM33" s="1149"/>
      <c r="AN33" s="1150"/>
      <c r="AO33" s="308" t="s">
        <v>523</v>
      </c>
      <c r="AP33" s="308" t="s">
        <v>523</v>
      </c>
      <c r="AQ33" s="309" t="s">
        <v>523</v>
      </c>
      <c r="AR33" s="310" t="s">
        <v>523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539</v>
      </c>
      <c r="AL34" s="1149"/>
      <c r="AM34" s="1149"/>
      <c r="AN34" s="1150"/>
      <c r="AO34" s="308" t="s">
        <v>523</v>
      </c>
      <c r="AP34" s="308" t="s">
        <v>523</v>
      </c>
      <c r="AQ34" s="309" t="s">
        <v>523</v>
      </c>
      <c r="AR34" s="310" t="s">
        <v>523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540</v>
      </c>
      <c r="AL35" s="1149"/>
      <c r="AM35" s="1149"/>
      <c r="AN35" s="1150"/>
      <c r="AO35" s="308">
        <v>442441</v>
      </c>
      <c r="AP35" s="308">
        <v>18767</v>
      </c>
      <c r="AQ35" s="309">
        <v>11499</v>
      </c>
      <c r="AR35" s="310">
        <v>63.2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541</v>
      </c>
      <c r="AL36" s="1149"/>
      <c r="AM36" s="1149"/>
      <c r="AN36" s="1150"/>
      <c r="AO36" s="308">
        <v>101568</v>
      </c>
      <c r="AP36" s="308">
        <v>4308</v>
      </c>
      <c r="AQ36" s="309">
        <v>2953</v>
      </c>
      <c r="AR36" s="310">
        <v>45.9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542</v>
      </c>
      <c r="AL37" s="1149"/>
      <c r="AM37" s="1149"/>
      <c r="AN37" s="1150"/>
      <c r="AO37" s="308">
        <v>17727</v>
      </c>
      <c r="AP37" s="308">
        <v>752</v>
      </c>
      <c r="AQ37" s="309">
        <v>178</v>
      </c>
      <c r="AR37" s="310">
        <v>322.5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543</v>
      </c>
      <c r="AL38" s="1152"/>
      <c r="AM38" s="1152"/>
      <c r="AN38" s="1153"/>
      <c r="AO38" s="311" t="s">
        <v>523</v>
      </c>
      <c r="AP38" s="311" t="s">
        <v>523</v>
      </c>
      <c r="AQ38" s="312">
        <v>3</v>
      </c>
      <c r="AR38" s="300" t="s">
        <v>523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544</v>
      </c>
      <c r="AL39" s="1152"/>
      <c r="AM39" s="1152"/>
      <c r="AN39" s="1153"/>
      <c r="AO39" s="308">
        <v>-75475</v>
      </c>
      <c r="AP39" s="308">
        <v>-3201</v>
      </c>
      <c r="AQ39" s="309">
        <v>-2838</v>
      </c>
      <c r="AR39" s="310">
        <v>12.8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545</v>
      </c>
      <c r="AL40" s="1149"/>
      <c r="AM40" s="1149"/>
      <c r="AN40" s="1150"/>
      <c r="AO40" s="308">
        <v>-1035708</v>
      </c>
      <c r="AP40" s="308">
        <v>-43931</v>
      </c>
      <c r="AQ40" s="309">
        <v>-31562</v>
      </c>
      <c r="AR40" s="310">
        <v>39.200000000000003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296</v>
      </c>
      <c r="AL41" s="1155"/>
      <c r="AM41" s="1155"/>
      <c r="AN41" s="1156"/>
      <c r="AO41" s="308">
        <v>905592</v>
      </c>
      <c r="AP41" s="308">
        <v>38412</v>
      </c>
      <c r="AQ41" s="309">
        <v>13749</v>
      </c>
      <c r="AR41" s="310">
        <v>179.4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515</v>
      </c>
      <c r="AN49" s="1143" t="s">
        <v>549</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550</v>
      </c>
      <c r="AO50" s="325" t="s">
        <v>551</v>
      </c>
      <c r="AP50" s="326" t="s">
        <v>552</v>
      </c>
      <c r="AQ50" s="327" t="s">
        <v>553</v>
      </c>
      <c r="AR50" s="328" t="s">
        <v>554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2739767</v>
      </c>
      <c r="AN51" s="330">
        <v>108768</v>
      </c>
      <c r="AO51" s="331">
        <v>23.8</v>
      </c>
      <c r="AP51" s="332">
        <v>53655</v>
      </c>
      <c r="AQ51" s="333">
        <v>-6.1</v>
      </c>
      <c r="AR51" s="334">
        <v>29.9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1869430</v>
      </c>
      <c r="AN52" s="338">
        <v>74216</v>
      </c>
      <c r="AO52" s="339">
        <v>29.6</v>
      </c>
      <c r="AP52" s="340">
        <v>32719</v>
      </c>
      <c r="AQ52" s="341">
        <v>-9.6</v>
      </c>
      <c r="AR52" s="342">
        <v>39.200000000000003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1728108</v>
      </c>
      <c r="AN53" s="330">
        <v>69514</v>
      </c>
      <c r="AO53" s="331">
        <v>-36.1</v>
      </c>
      <c r="AP53" s="332">
        <v>53869</v>
      </c>
      <c r="AQ53" s="333">
        <v>0.4</v>
      </c>
      <c r="AR53" s="334">
        <v>-36.5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843658</v>
      </c>
      <c r="AN54" s="338">
        <v>33936</v>
      </c>
      <c r="AO54" s="339">
        <v>-54.3</v>
      </c>
      <c r="AP54" s="340">
        <v>35046</v>
      </c>
      <c r="AQ54" s="341">
        <v>7.1</v>
      </c>
      <c r="AR54" s="342">
        <v>-61.4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3377685</v>
      </c>
      <c r="AN55" s="330">
        <v>137910</v>
      </c>
      <c r="AO55" s="331">
        <v>98.4</v>
      </c>
      <c r="AP55" s="332">
        <v>59119</v>
      </c>
      <c r="AQ55" s="333">
        <v>9.6999999999999993</v>
      </c>
      <c r="AR55" s="334">
        <v>88.7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1922235</v>
      </c>
      <c r="AN56" s="338">
        <v>78484</v>
      </c>
      <c r="AO56" s="339">
        <v>131.30000000000001</v>
      </c>
      <c r="AP56" s="340">
        <v>29900</v>
      </c>
      <c r="AQ56" s="341">
        <v>-14.7</v>
      </c>
      <c r="AR56" s="342">
        <v>146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2177610</v>
      </c>
      <c r="AN57" s="330">
        <v>90451</v>
      </c>
      <c r="AO57" s="331">
        <v>-34.4</v>
      </c>
      <c r="AP57" s="332">
        <v>53895</v>
      </c>
      <c r="AQ57" s="333">
        <v>-8.8000000000000007</v>
      </c>
      <c r="AR57" s="334">
        <v>-25.6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770464</v>
      </c>
      <c r="AN58" s="338">
        <v>32003</v>
      </c>
      <c r="AO58" s="339">
        <v>-59.2</v>
      </c>
      <c r="AP58" s="340">
        <v>31224</v>
      </c>
      <c r="AQ58" s="341">
        <v>4.4000000000000004</v>
      </c>
      <c r="AR58" s="342">
        <v>-63.6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2794674</v>
      </c>
      <c r="AN59" s="330">
        <v>118539</v>
      </c>
      <c r="AO59" s="331">
        <v>31.1</v>
      </c>
      <c r="AP59" s="332">
        <v>56181</v>
      </c>
      <c r="AQ59" s="333">
        <v>4.2</v>
      </c>
      <c r="AR59" s="334">
        <v>26.9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888059</v>
      </c>
      <c r="AN60" s="338">
        <v>37668</v>
      </c>
      <c r="AO60" s="339">
        <v>17.7</v>
      </c>
      <c r="AP60" s="340">
        <v>32039</v>
      </c>
      <c r="AQ60" s="341">
        <v>2.6</v>
      </c>
      <c r="AR60" s="342">
        <v>15.1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2563569</v>
      </c>
      <c r="AN61" s="345">
        <v>105036</v>
      </c>
      <c r="AO61" s="346">
        <v>16.600000000000001</v>
      </c>
      <c r="AP61" s="347">
        <v>55344</v>
      </c>
      <c r="AQ61" s="348">
        <v>-0.1</v>
      </c>
      <c r="AR61" s="334">
        <v>16.7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1258769</v>
      </c>
      <c r="AN62" s="338">
        <v>51261</v>
      </c>
      <c r="AO62" s="339">
        <v>13</v>
      </c>
      <c r="AP62" s="340">
        <v>32186</v>
      </c>
      <c r="AQ62" s="341">
        <v>-2</v>
      </c>
      <c r="AR62" s="342">
        <v>15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7nBzHiYO5uRzOjsBAK06yifnjimJ0QtFTanSCMzxucEBhb1/BD5Nk1r69hPlqUu0qfhIjMAHvHC58N7cvCEFg==" saltValue="a2qiul10C1ljzEtR8NDb5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563</v>
      </c>
    </row>
    <row r="120" spans="125:125" ht="13.5" hidden="1" customHeight="1" x14ac:dyDescent="0.15"/>
    <row r="121" spans="125:125" ht="13.5" hidden="1" customHeight="1" x14ac:dyDescent="0.15">
      <c r="DU121" s="255"/>
    </row>
  </sheetData>
  <sheetProtection algorithmName="SHA-512" hashValue="+pc5RGEdstkjBY3wyE1D0Oy7pW/Z5U2vlaxfg4XzFK0NNXmnRt3kWva+KB4goP6ZzMDrIhf3pFBuSwTjYffSQA==" saltValue="e468Z/W4kipjsk0WZ/T+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564</v>
      </c>
    </row>
  </sheetData>
  <sheetProtection algorithmName="SHA-512" hashValue="/fyDpy4UsgXavMaml/fEh0qyH9MxEZTEIcB3bBqkf/Y6HXAHGFULYtDe5wpgJJCij7WvUScahn9n9xj5FhflMg==" saltValue="8Hnr7OSAFCjL52ih8LkRc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67" t="s">
        <v>3</v>
      </c>
      <c r="D47" s="1167"/>
      <c r="E47" s="1168"/>
      <c r="F47" s="11">
        <v>23.46</v>
      </c>
      <c r="G47" s="12">
        <v>23.45</v>
      </c>
      <c r="H47" s="12">
        <v>24.15</v>
      </c>
      <c r="I47" s="12">
        <v>22.85</v>
      </c>
      <c r="J47" s="13">
        <v>22.54</v>
      </c>
    </row>
    <row r="48" spans="2:10" ht="57.75" customHeight="1" x14ac:dyDescent="0.15">
      <c r="B48" s="14"/>
      <c r="C48" s="1169" t="s">
        <v>4</v>
      </c>
      <c r="D48" s="1169"/>
      <c r="E48" s="1170"/>
      <c r="F48" s="15">
        <v>5.71</v>
      </c>
      <c r="G48" s="16">
        <v>5.61</v>
      </c>
      <c r="H48" s="16">
        <v>5.8</v>
      </c>
      <c r="I48" s="16">
        <v>7.02</v>
      </c>
      <c r="J48" s="17">
        <v>6.14</v>
      </c>
    </row>
    <row r="49" spans="2:10" ht="57.75" customHeight="1" thickBot="1" x14ac:dyDescent="0.2">
      <c r="B49" s="18"/>
      <c r="C49" s="1171" t="s">
        <v>5</v>
      </c>
      <c r="D49" s="1171"/>
      <c r="E49" s="1172"/>
      <c r="F49" s="19">
        <v>0.04</v>
      </c>
      <c r="G49" s="20" t="s">
        <v>570</v>
      </c>
      <c r="H49" s="20">
        <v>0.04</v>
      </c>
      <c r="I49" s="20">
        <v>1.54</v>
      </c>
      <c r="J49" s="21" t="s">
        <v>571</v>
      </c>
    </row>
    <row r="50" spans="2:10" x14ac:dyDescent="0.15"/>
  </sheetData>
  <sheetProtection algorithmName="SHA-512" hashValue="WT4XKtH7uBioxOaHB+9HY5jxPHw0TAnAdZu8vqBDUbWw3nFhemBKsxCf8fM8RnyNOrp3Q5FzC7hr9KDWEr9OCA==" saltValue="e8+JAWUUTMsOrhOc29hN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2023-03-15T06:17:44Z</cp:lastPrinted>
  <dcterms:created xsi:type="dcterms:W3CDTF">2023-02-20T05:03:57Z</dcterms:created>
  <dcterms:modified xsi:type="dcterms:W3CDTF">2023-02-20T05:03:57Z</dcterms:modified>
  <cp:category/>
</cp:coreProperties>
</file>